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5" yWindow="5520" windowWidth="28560" windowHeight="6255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1'!$A$1:$C$29</definedName>
    <definedName name="_xlnm.Print_Area" localSheetId="3">'Перечень мероприятий 4'!$A$1:$M$52</definedName>
    <definedName name="_xlnm.Print_Area" localSheetId="1">'Показатели мун.прог. 2'!$A$1:$M$10</definedName>
    <definedName name="_xlnm.Print_Area" localSheetId="2">'Структура мун.прог. 3'!$A$1:$E$37</definedName>
    <definedName name="_xlnm.Print_Area" localSheetId="4">'Финансовое обеспеч. 5'!$A$1:$I$71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5" l="1"/>
  <c r="H8" i="5"/>
  <c r="I8" i="5"/>
  <c r="G9" i="5"/>
  <c r="H9" i="5"/>
  <c r="I9" i="5"/>
  <c r="E10" i="5"/>
  <c r="F10" i="5"/>
  <c r="G10" i="5"/>
  <c r="H10" i="5"/>
  <c r="I10" i="5"/>
  <c r="F67" i="5" l="1"/>
  <c r="E67" i="5"/>
  <c r="F62" i="5"/>
  <c r="E62" i="5"/>
  <c r="F57" i="5"/>
  <c r="E57" i="5"/>
  <c r="F52" i="5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9" i="5"/>
  <c r="E9" i="5"/>
  <c r="F8" i="5"/>
  <c r="E8" i="5"/>
  <c r="F7" i="5" l="1"/>
  <c r="E7" i="5"/>
  <c r="D10" i="5"/>
  <c r="D9" i="5"/>
  <c r="D8" i="5"/>
  <c r="D11" i="5"/>
  <c r="G7" i="5"/>
  <c r="H7" i="5"/>
  <c r="I7" i="5"/>
  <c r="D7" i="5" l="1"/>
  <c r="C23" i="1" s="1"/>
  <c r="G11" i="5" l="1"/>
  <c r="H11" i="5"/>
  <c r="I11" i="5"/>
  <c r="D12" i="5" l="1"/>
  <c r="G12" i="5"/>
  <c r="H12" i="5"/>
  <c r="I12" i="5"/>
  <c r="D17" i="5"/>
  <c r="G17" i="5"/>
  <c r="H17" i="5"/>
  <c r="I17" i="5"/>
  <c r="D22" i="5"/>
  <c r="G22" i="5"/>
  <c r="H22" i="5"/>
  <c r="I22" i="5"/>
  <c r="I67" i="5" l="1"/>
  <c r="H67" i="5"/>
  <c r="G67" i="5"/>
  <c r="D67" i="5"/>
  <c r="I62" i="5"/>
  <c r="H62" i="5"/>
  <c r="G62" i="5"/>
  <c r="D62" i="5"/>
  <c r="I57" i="5"/>
  <c r="H57" i="5"/>
  <c r="G57" i="5"/>
  <c r="D57" i="5"/>
  <c r="I52" i="5"/>
  <c r="H52" i="5"/>
  <c r="G52" i="5"/>
  <c r="D52" i="5"/>
  <c r="I47" i="5"/>
  <c r="H47" i="5"/>
  <c r="G47" i="5"/>
  <c r="D47" i="5"/>
  <c r="I42" i="5"/>
  <c r="H42" i="5"/>
  <c r="G42" i="5"/>
  <c r="D42" i="5"/>
  <c r="I37" i="5"/>
  <c r="H37" i="5"/>
  <c r="G37" i="5"/>
  <c r="D37" i="5"/>
  <c r="I32" i="5" l="1"/>
  <c r="H32" i="5"/>
  <c r="G32" i="5"/>
  <c r="D32" i="5"/>
  <c r="I27" i="5" l="1"/>
  <c r="H27" i="5"/>
  <c r="G27" i="5"/>
  <c r="D27" i="5"/>
</calcChain>
</file>

<file path=xl/sharedStrings.xml><?xml version="1.0" encoding="utf-8"?>
<sst xmlns="http://schemas.openxmlformats.org/spreadsheetml/2006/main" count="454" uniqueCount="242">
  <si>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</si>
  <si>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</si>
  <si>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</si>
  <si>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</si>
  <si>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</si>
  <si>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</si>
  <si>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</si>
  <si>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</si>
  <si>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</si>
  <si>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</si>
  <si>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</si>
  <si>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</si>
  <si>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</si>
  <si>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</si>
  <si>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</si>
  <si>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</si>
  <si>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</si>
  <si>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</si>
  <si>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</si>
  <si>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</si>
  <si>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</si>
  <si>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</si>
  <si>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</si>
  <si>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</si>
  <si>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</si>
  <si>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</si>
  <si>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</si>
  <si>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</si>
  <si>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</si>
  <si>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</si>
  <si>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</si>
  <si>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</si>
  <si>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</si>
  <si>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</si>
  <si>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</si>
  <si>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</si>
  <si>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</si>
  <si>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</si>
  <si>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</si>
  <si>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</si>
  <si>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</si>
  <si>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</si>
  <si>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</si>
  <si>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</si>
  <si>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</si>
  <si>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</si>
  <si>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</si>
  <si>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</si>
  <si>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</si>
  <si>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</si>
  <si>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</si>
  <si>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</si>
  <si>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</si>
  <si>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</si>
  <si>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</si>
  <si>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</si>
  <si>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</si>
  <si>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</si>
  <si>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</si>
  <si>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</si>
  <si>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</si>
  <si>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</si>
  <si>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</si>
  <si>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</si>
  <si>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</si>
  <si>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</si>
  <si>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</si>
  <si>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</si>
  <si>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</si>
  <si>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</si>
  <si>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</si>
  <si>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</si>
  <si>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</si>
  <si>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</si>
  <si>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</si>
  <si>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</si>
  <si>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</si>
  <si>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</si>
  <si>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</si>
  <si>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</si>
  <si>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</si>
  <si>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</si>
  <si>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</si>
  <si>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</si>
  <si>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муниципальной программы (комплексной программы) МО «Усть-Коксинский округ»</t>
  </si>
  <si>
    <t>Цель 1. Развитие культуры в  МО «Усть-Коксинский район» РА  и сохранение историко-культурного наследия</t>
  </si>
  <si>
    <t>Направление (подпрограмма) 1 "Культурно-досуговая деятельность;"</t>
  </si>
  <si>
    <t>Направление (подпрограмма) 2 "Библиотечное дело"</t>
  </si>
  <si>
    <t>Направление (подпрограмма) 3 "Сохранение и развитие культурно- исторического наследия"</t>
  </si>
  <si>
    <t>Национальная цель - Сделать культуру более доступной . Для этого планируется реконструировать, реставрировать и технически переоснастить объекты культуры, включая дома культуры, кинотеатры, библиотеки.
Раскрыть творческий потенциал людей, дать им возможность продемонстрировать свои таланты. Для этого создаётся система поощрения одарённых детей и молодёжи — в виде конкурсов, фестивалей, грантов, обучения и стажировок.</t>
  </si>
  <si>
    <t>Цель 1. Повышение качества муниципальных услуг, предоставляемых учреждениями культуры и искусства</t>
  </si>
  <si>
    <t>Цель 2. Повышение качества библиотечных услуг</t>
  </si>
  <si>
    <t>Цель 3. Сохранение и развитие культурно-исторического наследия</t>
  </si>
  <si>
    <t xml:space="preserve">Цель 4.Создание оптимальных условий по обеспечению реализации муниципальной программы  </t>
  </si>
  <si>
    <t>Уровень достижения показателей муниципальной программы</t>
  </si>
  <si>
    <t>достижения показателей муниципальной программы</t>
  </si>
  <si>
    <t>Увеличение количества  посещений ед</t>
  </si>
  <si>
    <t>ед</t>
  </si>
  <si>
    <t>Увеличение количества  посещений</t>
  </si>
  <si>
    <t>Направление (подпрограмма) 1 "Культурно-досуговая деятельность"</t>
  </si>
  <si>
    <t>Сохранение и развитие  культурно-досуговой деятельности  проведение капитального ремонта   культурно-досуговых  учреждений</t>
  </si>
  <si>
    <t xml:space="preserve">Уровень вовлечения населения в культурно-досуговую деятельность </t>
  </si>
  <si>
    <t>3</t>
  </si>
  <si>
    <t>3.1</t>
  </si>
  <si>
    <t>Развитие организационно-технического обеспечения проведения театральных зрелищ, концертов и иных культурных мероприятий, направленных на удовлетворение духовных потребностей, организация и проведение культурно-досуговых мероприятий, (проведение народного праздника Республики Алтай "Родники Алтая",  «Березка», «Чага-байрам»), мероприятий организационного и материально-технического характера,</t>
  </si>
  <si>
    <t>Организация библиотечного обслуживания населения библиотеками, комплектования и обеспечения сохранности их библиотечных фондов</t>
  </si>
  <si>
    <t xml:space="preserve">Планируется создание еще одного музея для увеличения  вместимости большего  количество предметов и расширение  тематик. </t>
  </si>
  <si>
    <t xml:space="preserve">Управление  культуры Администрации МО «Усть-Коксинский район» РА </t>
  </si>
  <si>
    <t>ед.</t>
  </si>
  <si>
    <t>1.3</t>
  </si>
  <si>
    <t xml:space="preserve">Уровень вовлечения населения в культурно-досуговую деятельность от общей численности населения  МО «Усть-Коксинский район» РА , %
</t>
  </si>
  <si>
    <t>МУАМО "Дом творчества и досуга"</t>
  </si>
  <si>
    <t>МУАМО "МЦБС"</t>
  </si>
  <si>
    <t>АНУК "Музей истории и культуры уймонской долины"</t>
  </si>
  <si>
    <t>Управление культуры МО "Усть-Коксинский район", МКУ "Центр по обслуживанию учреждений культуры"</t>
  </si>
  <si>
    <t xml:space="preserve">количество книговыдач на 1000 человек населения
</t>
  </si>
  <si>
    <t>Уровень вовлечения населения в культурно-досуговую деятельность от общей численности населения  МО «Усть-Коксинский район» РА</t>
  </si>
  <si>
    <t xml:space="preserve">Уровень вовлечения населения в культурно-досуговую деятельность от общей численности населения  МО «Усть-Коксинский район» РА 
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</si>
  <si>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</si>
  <si>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</si>
  <si>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</si>
  <si>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>МО «Усть-Коксинский район»</t>
  </si>
  <si>
    <t xml:space="preserve">муниципальной программы муниципального образования "Усть-Коксинский район" </t>
  </si>
  <si>
    <t xml:space="preserve">Муниципальная программа "Развитие культуры   МО "Усть-Коксинский район" Республики Алтай" </t>
  </si>
  <si>
    <t>Региональный проект «Расширение спектра культурно-досуговых услуг в Республике Алтай»</t>
  </si>
  <si>
    <t>Комплекс процессных мероприятий "Сохранение и развитие  культурно-досуговой деятельности  в  МО "Усть-Коксинский район" РА"</t>
  </si>
  <si>
    <t>Комплекс процессных мероприятий "Проведение капитального ремонта   культурно-досуговых учреждений"</t>
  </si>
  <si>
    <t>Комплекс процессных мероприятий "Строительство и реконструкция культурно-досуговых учреждений"</t>
  </si>
  <si>
    <t>Региональный проект "Семейные ценности и инфраструктура культуры"</t>
  </si>
  <si>
    <t>Региональный проект «Повышение уровня и качества предоставления библиотечных услуг в Республике Алтай»</t>
  </si>
  <si>
    <t>Комплекс процессных мероприятий "Повышение уровня и качества предоставления библиотечных услугв  МО "Усть-Коксинский район" РА"</t>
  </si>
  <si>
    <t>Комплекс процессных мероприятий "Проведение капитального ремонта зданий и сооружений централизованной  библиотечной  системы"</t>
  </si>
  <si>
    <t>Комплекс процессных мероприятий "Сохранение и развитие культурно-исторического наследия"</t>
  </si>
  <si>
    <t>Комплекс процессных мероприятий "Проведение капитального ремонта зданий и сооружений музеев"</t>
  </si>
  <si>
    <t>Комплекс процессных мероприятий "Обеспечение деятельности  МКУ "ЦОУК" "Усть-Коксинский район"</t>
  </si>
  <si>
    <t>Комплекс процессных мероприятий "Создание оптимальных  условий для реализации муниципальной программы МО "Усть-Коксинский район"  Республики Алтай "Развитие культуры"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</si>
  <si>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</si>
  <si>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</si>
  <si>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</si>
  <si>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</si>
  <si>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</si>
  <si>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</si>
  <si>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</si>
  <si>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</si>
  <si>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</si>
  <si>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</si>
  <si>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</si>
  <si>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</si>
  <si>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</si>
  <si>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Государственная поддержка отрасли культуры (поддержка лучшим работникам сельских учреждений культуры)</t>
  </si>
  <si>
    <t>Государственная поддержка отрасли культуры (поддержка лучшим сельским учреждениям культуры)</t>
  </si>
  <si>
    <t>Поддержка и развитие сферы культуры</t>
  </si>
  <si>
    <t xml:space="preserve">Увеличение количества участников культурно-досуговых мероприятий, чел.; Увеличение числа мероприятий, в том числе платных ед.; Увеличение числа посетителей мероприятий, чел.; Увеличение количества клубных формирований, ед.; Увеличение доли отремонтированных помещений в здании учреждения культуры, %;
</t>
  </si>
  <si>
    <t>Подпрограмма "Культурно-досуговая деятельность"</t>
  </si>
  <si>
    <t>Обеспечение условий функционирования учреждений</t>
  </si>
  <si>
    <t>Обеспечение условий функционирования учреждений (коммунальные услуги)</t>
  </si>
  <si>
    <t>Обеспечение условий функционирования учреждений (твердое топливо)</t>
  </si>
  <si>
    <t>Организация и проведение мероприятий</t>
  </si>
  <si>
    <t>Повышение оплаты труда работников муниципальных учреждений культуры</t>
  </si>
  <si>
    <t>Капитальный ремонт   культурно-досуговых учреждений</t>
  </si>
  <si>
    <t>доля учреждений культуры, после капитального ремонта</t>
  </si>
  <si>
    <t>Подпрограмма "Библиотечное и дело"</t>
  </si>
  <si>
    <r>
      <rPr>
        <b/>
        <sz val="14"/>
        <color theme="1"/>
        <rFont val="Times New Roman"/>
        <family val="1"/>
        <charset val="204"/>
      </rPr>
      <t>Комплекс процессных мероприятий "Строительство и реконструкция культурно-досуговых учрежде</t>
    </r>
    <r>
      <rPr>
        <sz val="14"/>
        <color theme="1"/>
        <rFont val="Times New Roman"/>
        <family val="1"/>
        <charset val="204"/>
      </rPr>
      <t>ний"</t>
    </r>
  </si>
  <si>
    <t>Модернизация региональных и (или) муниципальных учреждений культуры (модернизация учреждений культурно-досугового типа в населенных пунктах с численностью до 500 тыс. человек)</t>
  </si>
  <si>
    <t>Государственная поддержка отрасли культуры (комплектование книжных фондов библиотек муниципальных образований)</t>
  </si>
  <si>
    <t>Капитальный ремонт библиотек</t>
  </si>
  <si>
    <t>Подпрограмма "Сохранение и развитие культурно-исторического наследия"</t>
  </si>
  <si>
    <t>Капитальный ремонт музеев</t>
  </si>
  <si>
    <t>Расходы по обеспечению деятельности  МКУ "ЦОУК" "Усть-Коксинский район"</t>
  </si>
  <si>
    <t>Повышение эффективности муниципального управления в Управлении культуры  Администрации МО "Усть-Коксинский район" РА</t>
  </si>
  <si>
    <t>Расходы на выплаты по оплате труда работников Управления культуры</t>
  </si>
  <si>
    <t>Расходы на обеспечение функций работников Управления культуры</t>
  </si>
  <si>
    <t>Обеспечивающая подпрограмма "Создание оптимальных  условий для реализации муниципальной программы МО "Усть-Коксинский район"  Республики Алтай "Развитие культуры".</t>
  </si>
  <si>
    <t>Развития и укрепления материально-технической базы домов культуры в населенных пунктах с числом жителей до 50 тысяч человек</t>
  </si>
  <si>
    <t xml:space="preserve">К 2030 году обеспечение и укрепление МТБ всех сельских домов культуры и клубов </t>
  </si>
  <si>
    <t>Уровень обеспечения организациями культуры на территрии "Усть-Коксинского района"</t>
  </si>
  <si>
    <t>Комплекс процессных мероприятий "Сохранение и развитие  культурно-досуговой деятельности  в  МО "Усть-Коксинский район" РА</t>
  </si>
  <si>
    <t>Проведение капитального ремонта   культурно-досуговых учреждений</t>
  </si>
  <si>
    <t>Капитальный ремонт проведен в культурно-досуговых учреждениях</t>
  </si>
  <si>
    <t xml:space="preserve">Уровень культурно-досуговых организаций после рамонта </t>
  </si>
  <si>
    <t>Развитие инфраструктуры и создание новых рабочих мест.</t>
  </si>
  <si>
    <t>Уровень развития инфраструктуры и создание новых рабочих мест.</t>
  </si>
  <si>
    <t>Проведение строительства и реконструкции культурно-досуговых учреждений</t>
  </si>
  <si>
    <t>Развитие современной площадки со - масштабной изменениям вокруг многофункционального творческого и досугового центра, соединяющего различные типы художественной, исполнительской и
образовательной деятельности, где проведение свободного времени, естественно превращается в творческую работу.</t>
  </si>
  <si>
    <t>Привлечение дополнительного притока читателей, поддержание отрасли книгоиздания, сохранение культурного, исторического и научного наследия</t>
  </si>
  <si>
    <t>Улучшение условий охраны труда, повышение ответственности, рост производительности труда</t>
  </si>
  <si>
    <t>Улучшение функциональности, привлечение посетителей</t>
  </si>
  <si>
    <t>Создание креативной площадки, увеличение объма услуг</t>
  </si>
  <si>
    <t>Повышение комфорта для посетителей, увеличение числа посещений</t>
  </si>
  <si>
    <t>Улучшена деятельность по содержанию учреждения</t>
  </si>
  <si>
    <t xml:space="preserve">Рост качества и доступности услуг учреждений культуры, Увеличение численности участников мероприятий культурно-массового характера, Стабильное посещение библиотек и музеев для получения информации и участия в коммуникационных мероприятиях. Повышение культурного уровня </t>
  </si>
  <si>
    <t>Увеличение колличества посещений</t>
  </si>
  <si>
    <t>Увеличение посещений</t>
  </si>
  <si>
    <t>1.4</t>
  </si>
  <si>
    <t>2.2</t>
  </si>
  <si>
    <t>2.3</t>
  </si>
  <si>
    <t>2.4</t>
  </si>
  <si>
    <t>3.2</t>
  </si>
  <si>
    <t>4.1</t>
  </si>
  <si>
    <t>4.2</t>
  </si>
  <si>
    <t>Рост производительности  труда</t>
  </si>
  <si>
    <t>Строительство и реконструкция культурно-досуговых учреждений</t>
  </si>
  <si>
    <t>Комплекс процессных мероприятий "Повышение уровня и качества предоставления библиотечных услуг в  МО "Усть-Коксинский район" РА</t>
  </si>
  <si>
    <t>Расходы по обеспечению деятельности  МКУ "ЦОУК" "Усть-Коксинский район" (твердое топливо)</t>
  </si>
  <si>
    <t xml:space="preserve">Региональный проект "Семейные ценности и инфраструктура культуры" </t>
  </si>
  <si>
    <t xml:space="preserve">Модернизация региональных и (или) муниципальных учреждений культуры (модернизация учреждений культурно-досугового типа в населенных пунктах с численностью до 500 тыс. человек) </t>
  </si>
  <si>
    <t>Создание комфортных условий для гостей и жителей населённых пунктов, а также улучшение условий для посещения учреждений культуры.</t>
  </si>
  <si>
    <t>1.5</t>
  </si>
  <si>
    <t>Доступность услуг культуры, оснащение</t>
  </si>
  <si>
    <t>Создание комфортных условий для гостей и жителей населённых пунктов, а также улучшение условий для посещения учреждений библиотек.</t>
  </si>
  <si>
    <t>Обновляемость фонда , поступление новых книг, актуальность литературы</t>
  </si>
  <si>
    <t>Повышение качества библиотечных услуг и обеспечение доступности услуг</t>
  </si>
  <si>
    <t>Сохранение и пополнение музейного фонда, обеспечение доступа населения к музейным предметам и ценностям</t>
  </si>
  <si>
    <t>Освоение денежных средств</t>
  </si>
  <si>
    <t>Целевое использование средств</t>
  </si>
  <si>
    <t>92</t>
  </si>
  <si>
    <t>процент</t>
  </si>
  <si>
    <t>единица</t>
  </si>
  <si>
    <t>Комплекс процессных мероприятий "Сохранение и развитие  культурно-досуговой деятельности  в  МО "Усть-Коксинский район" РА"                                  2840100000</t>
  </si>
  <si>
    <t>Региональный проект «Расширение спектра культурно-досуговых услуг в Республике Алтай»                                        2820100000</t>
  </si>
  <si>
    <t>Комплекс процессных мероприятий "Проведение капитального ремонта   культурно-досуговых учреждений"                                                2840200000</t>
  </si>
  <si>
    <t>Комплекс процессных мероприятий "Повышение уровня и качества предоставления библиотечных услуг в  МО "Усть-Коксинский район" РА"                                                 2841100000</t>
  </si>
  <si>
    <t xml:space="preserve">Комплекс процессных мероприятий "Обеспечение деятельности  МКУ "ЦОУК" "Усть-Коксинский район"                                           2843100000                                     </t>
  </si>
  <si>
    <t>Комплекс процессных мероприятий "Сохранение и развитие культурно-исторического наследия"                                     2842100000</t>
  </si>
  <si>
    <t>Региональный проект «Повышение уровня и качества предоставления библиотечных услуг в Республике Алтай»                                        2821100000</t>
  </si>
  <si>
    <t>Комплекс процессных мероприятий "Создание оптимальных  условий для реализации муниципальной программы МО "Усть-Коксинский район"  Республики Алтай "Развитие культуры"                                            2840У00000</t>
  </si>
  <si>
    <t>Региональный проект "Семейные ценности и инфраструктура культуры"                                                   281Я00000</t>
  </si>
  <si>
    <t xml:space="preserve">Количество книговыдач на 1000 человек населения
</t>
  </si>
  <si>
    <t>5.1</t>
  </si>
  <si>
    <t>6.1</t>
  </si>
  <si>
    <t>7.1</t>
  </si>
  <si>
    <t>7.2</t>
  </si>
  <si>
    <t>7.3</t>
  </si>
  <si>
    <t>8.1</t>
  </si>
  <si>
    <t>9.1</t>
  </si>
  <si>
    <t>10.1</t>
  </si>
  <si>
    <t>11.1</t>
  </si>
  <si>
    <t>12.1</t>
  </si>
  <si>
    <t>12.2</t>
  </si>
  <si>
    <t>12.3</t>
  </si>
  <si>
    <t>2026-2031 годы</t>
  </si>
  <si>
    <t>Развитие культуры МО «Усть-Коксинский район» Республики Алтай
на 2026-2031годы"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</si>
</sst>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0.00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2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left" vertical="center" wrapText="1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5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43" fontId="19" fillId="4" borderId="1" xfId="2" applyFont="1" applyFill="1" applyBorder="1" applyAlignment="1">
      <alignment horizontal="left" vertical="top" wrapText="1"/>
    </xf>
    <xf numFmtId="49" fontId="12" fillId="4" borderId="1" xfId="0" applyNumberFormat="1" applyFont="1" applyFill="1" applyBorder="1" applyAlignment="1" applyProtection="1">
      <alignment horizontal="left" wrapText="1"/>
      <protection locked="0"/>
    </xf>
    <xf numFmtId="0" fontId="2" fillId="0" borderId="6" xfId="0" applyFont="1" applyFill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49" fontId="1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8" xfId="0" applyNumberFormat="1" applyFont="1" applyFill="1" applyBorder="1" applyAlignment="1">
      <alignment horizontal="center" wrapText="1"/>
    </xf>
    <xf numFmtId="0" fontId="7" fillId="0" borderId="0" xfId="0" applyFont="1"/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2" fillId="0" borderId="8" xfId="0" applyFont="1" applyFill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1" fillId="3" borderId="11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7" fillId="3" borderId="11" xfId="0" applyFont="1" applyFill="1" applyBorder="1" applyAlignment="1">
      <alignment horizontal="center" wrapText="1"/>
    </xf>
    <xf numFmtId="0" fontId="17" fillId="3" borderId="9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49" fontId="2" fillId="5" borderId="8" xfId="0" applyNumberFormat="1" applyFont="1" applyFill="1" applyBorder="1" applyAlignment="1" applyProtection="1">
      <alignment horizontal="center" wrapText="1"/>
      <protection locked="0"/>
    </xf>
    <xf numFmtId="0" fontId="0" fillId="5" borderId="11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/>
    </xf>
    <xf numFmtId="0" fontId="18" fillId="3" borderId="15" xfId="0" applyFont="1" applyFill="1" applyBorder="1" applyAlignment="1">
      <alignment horizontal="center" vertical="top"/>
    </xf>
    <xf numFmtId="0" fontId="18" fillId="3" borderId="5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17" fillId="3" borderId="11" xfId="0" applyFont="1" applyFill="1" applyBorder="1" applyAlignment="1">
      <alignment horizontal="center" vertical="top"/>
    </xf>
    <xf numFmtId="0" fontId="17" fillId="3" borderId="9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0" fontId="18" fillId="3" borderId="14" xfId="0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 applyProtection="1">
      <alignment horizontal="center" wrapText="1"/>
      <protection locked="0"/>
    </xf>
    <xf numFmtId="49" fontId="2" fillId="3" borderId="11" xfId="0" applyNumberFormat="1" applyFont="1" applyFill="1" applyBorder="1" applyAlignment="1" applyProtection="1">
      <alignment horizontal="center" wrapText="1"/>
      <protection locked="0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7" xfId="0" applyBorder="1"/>
    <xf numFmtId="0" fontId="12" fillId="0" borderId="10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7" fillId="0" borderId="11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view="pageBreakPreview" zoomScale="85" zoomScaleNormal="80" zoomScaleSheetLayoutView="85" workbookViewId="0">
      <selection activeCell="A10" sqref="A10:C11"/>
    </sheetView>
  </sheetViews>
  <sheetFormatPr defaultRowHeight="15" x14ac:dyDescent="0.25"/>
  <cols>
    <col min="1" max="1" width="52.7109375" customWidth="1"/>
    <col min="2" max="2" width="16.28515625" customWidth="1"/>
    <col min="3" max="3" width="76.140625" customWidth="1"/>
    <col min="6" max="6" width="71.140625" customWidth="1"/>
  </cols>
  <sheetData>
    <row r="1" spans="1:11" ht="18.75" x14ac:dyDescent="0.25">
      <c r="C1" s="37" t="s">
        <v>54</v>
      </c>
    </row>
    <row r="2" spans="1:11" ht="18.75" x14ac:dyDescent="0.25">
      <c r="C2" s="37" t="s">
        <v>145</v>
      </c>
    </row>
    <row r="3" spans="1:11" ht="18.75" x14ac:dyDescent="0.25">
      <c r="C3" s="37" t="s">
        <v>146</v>
      </c>
    </row>
    <row r="4" spans="1:11" ht="18.75" x14ac:dyDescent="0.25">
      <c r="C4" s="37" t="s">
        <v>147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K7" s="1"/>
    </row>
    <row r="8" spans="1:11" ht="18.75" x14ac:dyDescent="0.25">
      <c r="A8" s="98" t="s">
        <v>2</v>
      </c>
      <c r="B8" s="98"/>
      <c r="C8" s="98"/>
    </row>
    <row r="9" spans="1:11" ht="18.75" x14ac:dyDescent="0.25">
      <c r="A9" s="98" t="s">
        <v>122</v>
      </c>
      <c r="B9" s="98"/>
      <c r="C9" s="98"/>
    </row>
    <row r="10" spans="1:11" ht="18.75" customHeight="1" x14ac:dyDescent="0.25">
      <c r="A10" s="99" t="s">
        <v>241</v>
      </c>
      <c r="B10" s="99"/>
      <c r="C10" s="99"/>
    </row>
    <row r="11" spans="1:11" ht="18.75" customHeight="1" x14ac:dyDescent="0.25">
      <c r="A11" s="99"/>
      <c r="B11" s="99"/>
      <c r="C11" s="99"/>
    </row>
    <row r="12" spans="1:11" ht="18.75" customHeight="1" x14ac:dyDescent="0.25">
      <c r="A12" s="35"/>
      <c r="B12" s="35"/>
      <c r="C12" s="35"/>
    </row>
    <row r="13" spans="1:11" ht="18.75" customHeight="1" x14ac:dyDescent="0.25">
      <c r="A13" s="99" t="s">
        <v>60</v>
      </c>
      <c r="B13" s="99"/>
      <c r="C13" s="99"/>
    </row>
    <row r="14" spans="1:11" ht="17.25" x14ac:dyDescent="0.3">
      <c r="K14" s="3"/>
    </row>
    <row r="15" spans="1:11" ht="31.5" customHeight="1" x14ac:dyDescent="0.25">
      <c r="A15" s="90" t="s">
        <v>55</v>
      </c>
      <c r="B15" s="100" t="s">
        <v>107</v>
      </c>
      <c r="C15" s="101"/>
    </row>
    <row r="16" spans="1:11" ht="6" customHeight="1" x14ac:dyDescent="0.25">
      <c r="A16" s="90"/>
      <c r="B16" s="102"/>
      <c r="C16" s="103"/>
    </row>
    <row r="17" spans="1:3" ht="28.5" customHeight="1" x14ac:dyDescent="0.25">
      <c r="A17" s="36" t="s">
        <v>56</v>
      </c>
      <c r="B17" s="86" t="s">
        <v>240</v>
      </c>
      <c r="C17" s="87"/>
    </row>
    <row r="18" spans="1:3" ht="36" customHeight="1" x14ac:dyDescent="0.25">
      <c r="A18" s="36" t="s">
        <v>57</v>
      </c>
      <c r="B18" s="95" t="s">
        <v>85</v>
      </c>
      <c r="C18" s="96"/>
    </row>
    <row r="19" spans="1:3" ht="30" customHeight="1" x14ac:dyDescent="0.25">
      <c r="A19" s="85" t="s">
        <v>58</v>
      </c>
      <c r="B19" s="88" t="s">
        <v>86</v>
      </c>
      <c r="C19" s="89"/>
    </row>
    <row r="20" spans="1:3" ht="29.25" customHeight="1" x14ac:dyDescent="0.25">
      <c r="A20" s="85"/>
      <c r="B20" s="88" t="s">
        <v>87</v>
      </c>
      <c r="C20" s="97"/>
    </row>
    <row r="21" spans="1:3" ht="38.25" customHeight="1" x14ac:dyDescent="0.25">
      <c r="A21" s="85"/>
      <c r="B21" s="91" t="s">
        <v>88</v>
      </c>
      <c r="C21" s="92"/>
    </row>
    <row r="22" spans="1:3" ht="2.25" customHeight="1" x14ac:dyDescent="0.25">
      <c r="A22" s="85"/>
      <c r="B22" s="93"/>
      <c r="C22" s="94"/>
    </row>
    <row r="23" spans="1:3" ht="18" customHeight="1" x14ac:dyDescent="0.25">
      <c r="A23" s="90" t="s">
        <v>59</v>
      </c>
      <c r="B23" s="36" t="s">
        <v>6</v>
      </c>
      <c r="C23" s="73">
        <f>'Финансовое обеспеч. 5'!D7</f>
        <v>111743.74409999998</v>
      </c>
    </row>
    <row r="24" spans="1:3" ht="18.75" x14ac:dyDescent="0.25">
      <c r="A24" s="90"/>
      <c r="B24" s="36" t="s">
        <v>7</v>
      </c>
      <c r="C24" s="73">
        <v>100396.946</v>
      </c>
    </row>
    <row r="25" spans="1:3" ht="18.75" x14ac:dyDescent="0.25">
      <c r="A25" s="90"/>
      <c r="B25" s="36" t="s">
        <v>8</v>
      </c>
      <c r="C25" s="73">
        <v>122561.22900000001</v>
      </c>
    </row>
    <row r="26" spans="1:3" ht="18.75" x14ac:dyDescent="0.25">
      <c r="A26" s="90"/>
      <c r="B26" s="36" t="s">
        <v>9</v>
      </c>
      <c r="C26" s="14"/>
    </row>
    <row r="27" spans="1:3" ht="18.75" x14ac:dyDescent="0.25">
      <c r="A27" s="90"/>
      <c r="B27" s="36" t="s">
        <v>10</v>
      </c>
      <c r="C27" s="14"/>
    </row>
    <row r="28" spans="1:3" ht="18.75" x14ac:dyDescent="0.25">
      <c r="A28" s="90"/>
      <c r="B28" s="36" t="s">
        <v>83</v>
      </c>
      <c r="C28" s="14"/>
    </row>
    <row r="29" spans="1:3" s="5" customFormat="1" ht="140.25" customHeight="1" x14ac:dyDescent="0.25">
      <c r="A29" s="36" t="s">
        <v>80</v>
      </c>
      <c r="B29" s="83" t="s">
        <v>89</v>
      </c>
      <c r="C29" s="84"/>
    </row>
  </sheetData>
  <mergeCells count="14">
    <mergeCell ref="A8:C8"/>
    <mergeCell ref="A9:C9"/>
    <mergeCell ref="A13:C13"/>
    <mergeCell ref="A10:C11"/>
    <mergeCell ref="A15:A16"/>
    <mergeCell ref="B15:C16"/>
    <mergeCell ref="B29:C29"/>
    <mergeCell ref="A19:A22"/>
    <mergeCell ref="B17:C17"/>
    <mergeCell ref="B19:C19"/>
    <mergeCell ref="A23:A28"/>
    <mergeCell ref="B21:C22"/>
    <mergeCell ref="B18:C18"/>
    <mergeCell ref="B20:C20"/>
  </mergeCells>
  <pageMargins left="0.7" right="0.7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opLeftCell="A7" zoomScale="90" zoomScaleNormal="90" workbookViewId="0">
      <selection activeCell="E14" sqref="E14:J14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P1" s="1"/>
    </row>
    <row r="2" spans="1:16" ht="18.75" x14ac:dyDescent="0.25">
      <c r="A2" s="107" t="s">
        <v>61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6" ht="18.75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6" ht="31.5" customHeight="1" x14ac:dyDescent="0.25">
      <c r="A4" s="111" t="s">
        <v>11</v>
      </c>
      <c r="B4" s="113" t="s">
        <v>62</v>
      </c>
      <c r="C4" s="111" t="s">
        <v>12</v>
      </c>
      <c r="D4" s="111" t="s">
        <v>17</v>
      </c>
      <c r="E4" s="108" t="s">
        <v>13</v>
      </c>
      <c r="F4" s="109"/>
      <c r="G4" s="109"/>
      <c r="H4" s="109"/>
      <c r="I4" s="109"/>
      <c r="J4" s="110"/>
      <c r="K4" s="111" t="s">
        <v>63</v>
      </c>
      <c r="L4" s="111" t="s">
        <v>64</v>
      </c>
      <c r="M4" s="111" t="s">
        <v>65</v>
      </c>
    </row>
    <row r="5" spans="1:16" ht="18.75" customHeight="1" x14ac:dyDescent="0.25">
      <c r="A5" s="112"/>
      <c r="B5" s="114"/>
      <c r="C5" s="112"/>
      <c r="D5" s="112"/>
      <c r="E5" s="19">
        <v>2026</v>
      </c>
      <c r="F5" s="19">
        <v>2027</v>
      </c>
      <c r="G5" s="19">
        <v>2028</v>
      </c>
      <c r="H5" s="19">
        <v>2029</v>
      </c>
      <c r="I5" s="19">
        <v>2030</v>
      </c>
      <c r="J5" s="19">
        <v>2031</v>
      </c>
      <c r="K5" s="112"/>
      <c r="L5" s="112"/>
      <c r="M5" s="112"/>
    </row>
    <row r="6" spans="1:16" ht="18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</row>
    <row r="7" spans="1:16" ht="59.25" customHeight="1" x14ac:dyDescent="0.25">
      <c r="A7" s="104" t="s">
        <v>90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</row>
    <row r="8" spans="1:16" ht="162" customHeight="1" x14ac:dyDescent="0.25">
      <c r="A8" s="20">
        <v>1</v>
      </c>
      <c r="B8" s="26" t="s">
        <v>117</v>
      </c>
      <c r="C8" s="20" t="s">
        <v>66</v>
      </c>
      <c r="D8" s="20"/>
      <c r="E8" s="20">
        <v>8</v>
      </c>
      <c r="F8" s="20">
        <v>8</v>
      </c>
      <c r="G8" s="20">
        <v>8</v>
      </c>
      <c r="H8" s="20">
        <v>9</v>
      </c>
      <c r="I8" s="20">
        <v>9</v>
      </c>
      <c r="J8" s="20">
        <v>9</v>
      </c>
      <c r="K8" s="20" t="s">
        <v>111</v>
      </c>
      <c r="L8" s="20" t="s">
        <v>116</v>
      </c>
      <c r="M8" s="20"/>
      <c r="N8" s="25"/>
    </row>
    <row r="9" spans="1:16" ht="52.5" customHeight="1" x14ac:dyDescent="0.25">
      <c r="A9" s="104" t="s">
        <v>91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6"/>
    </row>
    <row r="10" spans="1:16" ht="126.75" customHeight="1" x14ac:dyDescent="0.25">
      <c r="A10" s="20">
        <v>2</v>
      </c>
      <c r="B10" s="26" t="s">
        <v>227</v>
      </c>
      <c r="C10" s="20" t="s">
        <v>108</v>
      </c>
      <c r="D10" s="24"/>
      <c r="E10" s="24">
        <v>229.9</v>
      </c>
      <c r="F10" s="24">
        <v>229.9</v>
      </c>
      <c r="G10" s="24">
        <v>229.9</v>
      </c>
      <c r="H10" s="24">
        <v>231.5</v>
      </c>
      <c r="I10" s="24">
        <v>231.5</v>
      </c>
      <c r="J10" s="24">
        <v>231.5</v>
      </c>
      <c r="K10" s="20" t="s">
        <v>112</v>
      </c>
      <c r="L10" s="26" t="s">
        <v>115</v>
      </c>
      <c r="M10" s="20"/>
      <c r="N10" s="25"/>
    </row>
    <row r="11" spans="1:16" ht="18.75" x14ac:dyDescent="0.25">
      <c r="A11" s="104" t="s">
        <v>92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6" ht="45.75" customHeight="1" x14ac:dyDescent="0.25">
      <c r="A12" s="20">
        <v>3</v>
      </c>
      <c r="B12" s="26" t="s">
        <v>96</v>
      </c>
      <c r="C12" s="20" t="s">
        <v>97</v>
      </c>
      <c r="D12" s="24"/>
      <c r="E12" s="24">
        <v>4200</v>
      </c>
      <c r="F12" s="24">
        <v>4200</v>
      </c>
      <c r="G12" s="24">
        <v>4300</v>
      </c>
      <c r="H12" s="24">
        <v>4300</v>
      </c>
      <c r="I12" s="24">
        <v>4400</v>
      </c>
      <c r="J12" s="24">
        <v>4400</v>
      </c>
      <c r="K12" s="20" t="s">
        <v>113</v>
      </c>
      <c r="L12" s="27" t="s">
        <v>98</v>
      </c>
      <c r="M12" s="20"/>
    </row>
    <row r="13" spans="1:16" ht="18.75" x14ac:dyDescent="0.25">
      <c r="A13" s="104" t="s">
        <v>93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6" ht="75" x14ac:dyDescent="0.25">
      <c r="A14" s="20">
        <v>4</v>
      </c>
      <c r="B14" s="26" t="s">
        <v>94</v>
      </c>
      <c r="C14" s="20" t="s">
        <v>66</v>
      </c>
      <c r="D14" s="24"/>
      <c r="E14" s="24">
        <v>100</v>
      </c>
      <c r="F14" s="24">
        <v>100</v>
      </c>
      <c r="G14" s="24">
        <v>100</v>
      </c>
      <c r="H14" s="24">
        <v>100</v>
      </c>
      <c r="I14" s="24">
        <v>100</v>
      </c>
      <c r="J14" s="24">
        <v>100</v>
      </c>
      <c r="K14" s="20" t="s">
        <v>114</v>
      </c>
      <c r="L14" s="27" t="s">
        <v>95</v>
      </c>
      <c r="M14" s="20"/>
    </row>
  </sheetData>
  <mergeCells count="13">
    <mergeCell ref="A11:M11"/>
    <mergeCell ref="A13:M13"/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zoomScale="90" zoomScaleNormal="90" workbookViewId="0">
      <selection activeCell="B36" sqref="B36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67</v>
      </c>
    </row>
    <row r="4" spans="1:5" ht="39.75" customHeight="1" x14ac:dyDescent="0.25">
      <c r="A4" s="20" t="s">
        <v>11</v>
      </c>
      <c r="B4" s="21" t="s">
        <v>68</v>
      </c>
      <c r="C4" s="21" t="s">
        <v>69</v>
      </c>
      <c r="D4" s="169" t="s">
        <v>70</v>
      </c>
      <c r="E4" s="170"/>
    </row>
    <row r="5" spans="1:5" ht="18.75" x14ac:dyDescent="0.25">
      <c r="A5" s="20">
        <v>1</v>
      </c>
      <c r="B5" s="20">
        <v>2</v>
      </c>
      <c r="C5" s="20">
        <v>3</v>
      </c>
      <c r="D5" s="171">
        <v>4</v>
      </c>
      <c r="E5" s="172"/>
    </row>
    <row r="6" spans="1:5" ht="36.75" customHeight="1" x14ac:dyDescent="0.25">
      <c r="A6" s="22"/>
      <c r="B6" s="104" t="s">
        <v>99</v>
      </c>
      <c r="C6" s="105"/>
      <c r="D6" s="105"/>
      <c r="E6" s="106"/>
    </row>
    <row r="7" spans="1:5" ht="36.75" customHeight="1" x14ac:dyDescent="0.25">
      <c r="A7" s="22" t="s">
        <v>81</v>
      </c>
      <c r="B7" s="104" t="s">
        <v>124</v>
      </c>
      <c r="C7" s="173"/>
      <c r="D7" s="173"/>
      <c r="E7" s="87"/>
    </row>
    <row r="8" spans="1:5" ht="53.25" customHeight="1" x14ac:dyDescent="0.25">
      <c r="A8" s="22" t="s">
        <v>73</v>
      </c>
      <c r="B8" s="23" t="s">
        <v>173</v>
      </c>
      <c r="C8" s="49" t="s">
        <v>174</v>
      </c>
      <c r="D8" s="86" t="s">
        <v>175</v>
      </c>
      <c r="E8" s="87"/>
    </row>
    <row r="9" spans="1:5" ht="36" customHeight="1" x14ac:dyDescent="0.25">
      <c r="A9" s="22" t="s">
        <v>72</v>
      </c>
      <c r="B9" s="104" t="s">
        <v>176</v>
      </c>
      <c r="C9" s="174"/>
      <c r="D9" s="174"/>
      <c r="E9" s="175"/>
    </row>
    <row r="10" spans="1:5" ht="57.75" customHeight="1" x14ac:dyDescent="0.25">
      <c r="A10" s="22" t="s">
        <v>15</v>
      </c>
      <c r="B10" s="51" t="s">
        <v>100</v>
      </c>
      <c r="C10" s="50" t="s">
        <v>110</v>
      </c>
      <c r="D10" s="117" t="s">
        <v>101</v>
      </c>
      <c r="E10" s="168"/>
    </row>
    <row r="11" spans="1:5" ht="27" customHeight="1" x14ac:dyDescent="0.25">
      <c r="A11" s="22" t="s">
        <v>102</v>
      </c>
      <c r="B11" s="165" t="s">
        <v>126</v>
      </c>
      <c r="C11" s="166"/>
      <c r="D11" s="166"/>
      <c r="E11" s="167"/>
    </row>
    <row r="12" spans="1:5" ht="38.25" customHeight="1" x14ac:dyDescent="0.25">
      <c r="A12" s="22" t="s">
        <v>103</v>
      </c>
      <c r="B12" s="51" t="s">
        <v>177</v>
      </c>
      <c r="C12" s="50" t="s">
        <v>178</v>
      </c>
      <c r="D12" s="117" t="s">
        <v>179</v>
      </c>
      <c r="E12" s="118"/>
    </row>
    <row r="13" spans="1:5" ht="38.25" customHeight="1" x14ac:dyDescent="0.25">
      <c r="A13" s="22" t="s">
        <v>136</v>
      </c>
      <c r="B13" s="154" t="s">
        <v>127</v>
      </c>
      <c r="C13" s="155"/>
      <c r="D13" s="155"/>
      <c r="E13" s="156"/>
    </row>
    <row r="14" spans="1:5" ht="43.5" customHeight="1" x14ac:dyDescent="0.25">
      <c r="A14" s="22" t="s">
        <v>198</v>
      </c>
      <c r="B14" s="51" t="s">
        <v>182</v>
      </c>
      <c r="C14" s="50" t="s">
        <v>180</v>
      </c>
      <c r="D14" s="117" t="s">
        <v>181</v>
      </c>
      <c r="E14" s="118"/>
    </row>
    <row r="15" spans="1:5" ht="22.5" customHeight="1" x14ac:dyDescent="0.25">
      <c r="A15" s="22"/>
      <c r="B15" s="157" t="s">
        <v>161</v>
      </c>
      <c r="C15" s="158"/>
      <c r="D15" s="158"/>
      <c r="E15" s="159"/>
    </row>
    <row r="16" spans="1:5" ht="26.25" customHeight="1" x14ac:dyDescent="0.25">
      <c r="A16" s="22" t="s">
        <v>137</v>
      </c>
      <c r="B16" s="143" t="s">
        <v>128</v>
      </c>
      <c r="C16" s="160"/>
      <c r="D16" s="160"/>
      <c r="E16" s="138"/>
    </row>
    <row r="17" spans="1:5" ht="99" customHeight="1" x14ac:dyDescent="0.25">
      <c r="A17" s="22" t="s">
        <v>228</v>
      </c>
      <c r="B17" s="50" t="s">
        <v>163</v>
      </c>
      <c r="C17" s="52" t="s">
        <v>183</v>
      </c>
      <c r="D17" s="85" t="s">
        <v>192</v>
      </c>
      <c r="E17" s="162"/>
    </row>
    <row r="18" spans="1:5" ht="26.25" customHeight="1" x14ac:dyDescent="0.25">
      <c r="A18" s="63" t="s">
        <v>138</v>
      </c>
      <c r="B18" s="143" t="s">
        <v>129</v>
      </c>
      <c r="C18" s="163"/>
      <c r="D18" s="163"/>
      <c r="E18" s="164"/>
    </row>
    <row r="19" spans="1:5" ht="60" customHeight="1" x14ac:dyDescent="0.25">
      <c r="A19" s="22" t="s">
        <v>229</v>
      </c>
      <c r="B19" s="52" t="s">
        <v>164</v>
      </c>
      <c r="C19" s="50" t="s">
        <v>184</v>
      </c>
      <c r="D19" s="161" t="s">
        <v>192</v>
      </c>
      <c r="E19" s="123"/>
    </row>
    <row r="20" spans="1:5" ht="32.25" customHeight="1" x14ac:dyDescent="0.25">
      <c r="A20" s="63" t="s">
        <v>139</v>
      </c>
      <c r="B20" s="143" t="s">
        <v>130</v>
      </c>
      <c r="C20" s="144"/>
      <c r="D20" s="144"/>
      <c r="E20" s="145"/>
    </row>
    <row r="21" spans="1:5" ht="20.25" customHeight="1" x14ac:dyDescent="0.3">
      <c r="A21" s="22" t="s">
        <v>230</v>
      </c>
      <c r="B21" s="43" t="s">
        <v>154</v>
      </c>
      <c r="C21" s="119" t="s">
        <v>185</v>
      </c>
      <c r="D21" s="148" t="s">
        <v>200</v>
      </c>
      <c r="E21" s="149"/>
    </row>
    <row r="22" spans="1:5" ht="20.25" customHeight="1" x14ac:dyDescent="0.3">
      <c r="A22" s="22" t="s">
        <v>231</v>
      </c>
      <c r="B22" s="43" t="s">
        <v>157</v>
      </c>
      <c r="C22" s="146"/>
      <c r="D22" s="150"/>
      <c r="E22" s="151"/>
    </row>
    <row r="23" spans="1:5" ht="19.5" customHeight="1" x14ac:dyDescent="0.3">
      <c r="A23" s="22" t="s">
        <v>232</v>
      </c>
      <c r="B23" s="43" t="s">
        <v>158</v>
      </c>
      <c r="C23" s="147"/>
      <c r="D23" s="152"/>
      <c r="E23" s="153"/>
    </row>
    <row r="24" spans="1:5" ht="19.5" customHeight="1" x14ac:dyDescent="0.3">
      <c r="A24" s="74" t="s">
        <v>140</v>
      </c>
      <c r="B24" s="133" t="s">
        <v>131</v>
      </c>
      <c r="C24" s="136"/>
      <c r="D24" s="136"/>
      <c r="E24" s="137"/>
    </row>
    <row r="25" spans="1:5" ht="19.5" customHeight="1" x14ac:dyDescent="0.3">
      <c r="A25" s="22" t="s">
        <v>233</v>
      </c>
      <c r="B25" s="43" t="s">
        <v>165</v>
      </c>
      <c r="C25" s="53" t="s">
        <v>186</v>
      </c>
      <c r="D25" s="122"/>
      <c r="E25" s="138"/>
    </row>
    <row r="26" spans="1:5" ht="19.5" customHeight="1" x14ac:dyDescent="0.3">
      <c r="A26" s="63"/>
      <c r="B26" s="124" t="s">
        <v>166</v>
      </c>
      <c r="C26" s="127"/>
      <c r="D26" s="127"/>
      <c r="E26" s="128"/>
    </row>
    <row r="27" spans="1:5" ht="19.5" customHeight="1" x14ac:dyDescent="0.3">
      <c r="A27" s="22" t="s">
        <v>141</v>
      </c>
      <c r="B27" s="139" t="s">
        <v>132</v>
      </c>
      <c r="C27" s="140"/>
      <c r="D27" s="140"/>
      <c r="E27" s="141"/>
    </row>
    <row r="28" spans="1:5" ht="19.5" customHeight="1" x14ac:dyDescent="0.3">
      <c r="A28" s="22" t="s">
        <v>234</v>
      </c>
      <c r="B28" s="56" t="s">
        <v>154</v>
      </c>
      <c r="C28" s="44" t="s">
        <v>187</v>
      </c>
      <c r="D28" s="131" t="s">
        <v>191</v>
      </c>
      <c r="E28" s="142"/>
    </row>
    <row r="29" spans="1:5" ht="19.5" customHeight="1" x14ac:dyDescent="0.3">
      <c r="A29" s="63" t="s">
        <v>142</v>
      </c>
      <c r="B29" s="124" t="s">
        <v>133</v>
      </c>
      <c r="C29" s="125"/>
      <c r="D29" s="125"/>
      <c r="E29" s="126"/>
    </row>
    <row r="30" spans="1:5" ht="19.5" customHeight="1" x14ac:dyDescent="0.3">
      <c r="A30" s="22" t="s">
        <v>235</v>
      </c>
      <c r="B30" s="43" t="s">
        <v>167</v>
      </c>
      <c r="C30" s="53" t="s">
        <v>188</v>
      </c>
      <c r="D30" s="122"/>
      <c r="E30" s="123"/>
    </row>
    <row r="31" spans="1:5" ht="24" customHeight="1" x14ac:dyDescent="0.3">
      <c r="A31" s="63"/>
      <c r="B31" s="124" t="s">
        <v>172</v>
      </c>
      <c r="C31" s="127"/>
      <c r="D31" s="127"/>
      <c r="E31" s="128"/>
    </row>
    <row r="32" spans="1:5" ht="24" customHeight="1" x14ac:dyDescent="0.3">
      <c r="A32" s="63" t="s">
        <v>143</v>
      </c>
      <c r="B32" s="129" t="s">
        <v>134</v>
      </c>
      <c r="C32" s="130"/>
      <c r="D32" s="130"/>
      <c r="E32" s="130"/>
    </row>
    <row r="33" spans="1:5" ht="39" customHeight="1" x14ac:dyDescent="0.3">
      <c r="A33" s="22" t="s">
        <v>236</v>
      </c>
      <c r="B33" s="43" t="s">
        <v>168</v>
      </c>
      <c r="C33" s="44" t="s">
        <v>189</v>
      </c>
      <c r="D33" s="131"/>
      <c r="E33" s="132"/>
    </row>
    <row r="34" spans="1:5" ht="28.5" customHeight="1" x14ac:dyDescent="0.3">
      <c r="A34" s="74" t="s">
        <v>144</v>
      </c>
      <c r="B34" s="133" t="s">
        <v>135</v>
      </c>
      <c r="C34" s="134"/>
      <c r="D34" s="134"/>
      <c r="E34" s="135"/>
    </row>
    <row r="35" spans="1:5" ht="52.5" customHeight="1" x14ac:dyDescent="0.3">
      <c r="A35" s="22" t="s">
        <v>237</v>
      </c>
      <c r="B35" s="43" t="s">
        <v>169</v>
      </c>
      <c r="C35" s="119" t="s">
        <v>190</v>
      </c>
      <c r="D35" s="115"/>
      <c r="E35" s="116"/>
    </row>
    <row r="36" spans="1:5" ht="37.5" customHeight="1" x14ac:dyDescent="0.3">
      <c r="A36" s="22" t="s">
        <v>238</v>
      </c>
      <c r="B36" s="58" t="s">
        <v>170</v>
      </c>
      <c r="C36" s="120"/>
      <c r="D36" s="115"/>
      <c r="E36" s="116"/>
    </row>
    <row r="37" spans="1:5" ht="39.75" customHeight="1" x14ac:dyDescent="0.25">
      <c r="A37" s="22" t="s">
        <v>239</v>
      </c>
      <c r="B37" s="58" t="s">
        <v>171</v>
      </c>
      <c r="C37" s="121"/>
      <c r="D37" s="117"/>
      <c r="E37" s="118"/>
    </row>
  </sheetData>
  <mergeCells count="34">
    <mergeCell ref="B11:E11"/>
    <mergeCell ref="D12:E12"/>
    <mergeCell ref="D10:E10"/>
    <mergeCell ref="D4:E4"/>
    <mergeCell ref="D5:E5"/>
    <mergeCell ref="B6:E6"/>
    <mergeCell ref="B7:E7"/>
    <mergeCell ref="D8:E8"/>
    <mergeCell ref="B9:E9"/>
    <mergeCell ref="B20:E20"/>
    <mergeCell ref="C21:C23"/>
    <mergeCell ref="D21:E23"/>
    <mergeCell ref="B13:E13"/>
    <mergeCell ref="D14:E14"/>
    <mergeCell ref="B15:E15"/>
    <mergeCell ref="B16:E16"/>
    <mergeCell ref="D19:E19"/>
    <mergeCell ref="D17:E17"/>
    <mergeCell ref="B18:E18"/>
    <mergeCell ref="B24:E24"/>
    <mergeCell ref="D25:E25"/>
    <mergeCell ref="B27:E27"/>
    <mergeCell ref="D28:E28"/>
    <mergeCell ref="B26:E26"/>
    <mergeCell ref="B29:E29"/>
    <mergeCell ref="B31:E31"/>
    <mergeCell ref="B32:E32"/>
    <mergeCell ref="D33:E33"/>
    <mergeCell ref="B34:E34"/>
    <mergeCell ref="D35:E35"/>
    <mergeCell ref="D36:E36"/>
    <mergeCell ref="D37:E37"/>
    <mergeCell ref="C35:C37"/>
    <mergeCell ref="D30:E30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K55"/>
  <sheetViews>
    <sheetView zoomScale="80" zoomScaleNormal="80" workbookViewId="0">
      <pane ySplit="7" topLeftCell="A44" activePane="bottomLeft" state="frozen"/>
      <selection pane="bottomLeft" activeCell="F10" sqref="F10:K10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7.5703125" style="25" customWidth="1"/>
  </cols>
  <sheetData>
    <row r="2" spans="1:115" ht="18.75" x14ac:dyDescent="0.25">
      <c r="F2" s="2" t="s">
        <v>74</v>
      </c>
    </row>
    <row r="3" spans="1:115" ht="18.75" x14ac:dyDescent="0.25">
      <c r="F3" s="6"/>
    </row>
    <row r="4" spans="1:115" ht="33" customHeight="1" x14ac:dyDescent="0.25">
      <c r="A4" s="180" t="s">
        <v>11</v>
      </c>
      <c r="B4" s="180" t="s">
        <v>16</v>
      </c>
      <c r="C4" s="171" t="s">
        <v>75</v>
      </c>
      <c r="D4" s="182"/>
      <c r="E4" s="182"/>
      <c r="F4" s="182"/>
      <c r="G4" s="182"/>
      <c r="H4" s="182"/>
      <c r="I4" s="182"/>
      <c r="J4" s="182"/>
      <c r="K4" s="172"/>
      <c r="L4" s="185" t="s">
        <v>21</v>
      </c>
      <c r="M4" s="186"/>
    </row>
    <row r="5" spans="1:115" ht="44.25" customHeight="1" x14ac:dyDescent="0.25">
      <c r="A5" s="194"/>
      <c r="B5" s="194"/>
      <c r="C5" s="180" t="s">
        <v>76</v>
      </c>
      <c r="D5" s="180" t="s">
        <v>12</v>
      </c>
      <c r="E5" s="180" t="s">
        <v>17</v>
      </c>
      <c r="F5" s="171" t="s">
        <v>18</v>
      </c>
      <c r="G5" s="182"/>
      <c r="H5" s="182"/>
      <c r="I5" s="182"/>
      <c r="J5" s="182"/>
      <c r="K5" s="172"/>
      <c r="L5" s="187"/>
      <c r="M5" s="188"/>
    </row>
    <row r="6" spans="1:115" ht="37.5" x14ac:dyDescent="0.25">
      <c r="A6" s="181"/>
      <c r="B6" s="181"/>
      <c r="C6" s="181"/>
      <c r="D6" s="181"/>
      <c r="E6" s="181"/>
      <c r="F6" s="20">
        <v>2026</v>
      </c>
      <c r="G6" s="20">
        <v>2027</v>
      </c>
      <c r="H6" s="20">
        <v>2028</v>
      </c>
      <c r="I6" s="20">
        <v>2029</v>
      </c>
      <c r="J6" s="20">
        <v>2030</v>
      </c>
      <c r="K6" s="20">
        <v>2031</v>
      </c>
      <c r="L6" s="20" t="s">
        <v>19</v>
      </c>
      <c r="M6" s="20" t="s">
        <v>20</v>
      </c>
    </row>
    <row r="7" spans="1:115" ht="18.75" x14ac:dyDescent="0.25">
      <c r="A7" s="2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  <c r="J7" s="40">
        <v>10</v>
      </c>
      <c r="K7" s="40">
        <v>11</v>
      </c>
      <c r="L7" s="183">
        <v>12</v>
      </c>
      <c r="M7" s="184"/>
      <c r="N7" s="77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</row>
    <row r="8" spans="1:115" ht="18.75" x14ac:dyDescent="0.25">
      <c r="A8" s="20">
        <v>1</v>
      </c>
      <c r="B8" s="104" t="s">
        <v>153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1"/>
      <c r="N8" s="77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115" ht="18.75" x14ac:dyDescent="0.25">
      <c r="A9" s="69" t="s">
        <v>73</v>
      </c>
      <c r="B9" s="104" t="s">
        <v>204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3"/>
      <c r="N9" s="77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115" s="70" customFormat="1" ht="56.25" x14ac:dyDescent="0.3">
      <c r="A10" s="20"/>
      <c r="B10" s="23" t="s">
        <v>205</v>
      </c>
      <c r="C10" s="71" t="s">
        <v>206</v>
      </c>
      <c r="D10" s="44" t="s">
        <v>108</v>
      </c>
      <c r="E10" s="44" t="s">
        <v>217</v>
      </c>
      <c r="F10" s="49">
        <v>1</v>
      </c>
      <c r="G10" s="49">
        <v>1</v>
      </c>
      <c r="H10" s="49">
        <v>1</v>
      </c>
      <c r="I10" s="49">
        <v>1</v>
      </c>
      <c r="J10" s="49">
        <v>1</v>
      </c>
      <c r="K10" s="49">
        <v>1</v>
      </c>
      <c r="L10" s="68"/>
      <c r="M10" s="68"/>
      <c r="N10" s="75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</row>
    <row r="11" spans="1:115" ht="18.75" customHeight="1" x14ac:dyDescent="0.25">
      <c r="A11" s="69" t="s">
        <v>71</v>
      </c>
      <c r="B11" s="195" t="s">
        <v>124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7"/>
    </row>
    <row r="12" spans="1:115" ht="60" customHeight="1" x14ac:dyDescent="0.3">
      <c r="A12" s="38"/>
      <c r="B12" s="43" t="s">
        <v>148</v>
      </c>
      <c r="C12" s="189" t="s">
        <v>152</v>
      </c>
      <c r="D12" s="44" t="s">
        <v>108</v>
      </c>
      <c r="E12" s="44" t="s">
        <v>217</v>
      </c>
      <c r="F12" s="20">
        <v>2</v>
      </c>
      <c r="G12" s="20">
        <v>2</v>
      </c>
      <c r="H12" s="20">
        <v>2</v>
      </c>
      <c r="I12" s="20">
        <v>2</v>
      </c>
      <c r="J12" s="20">
        <v>2</v>
      </c>
      <c r="K12" s="20">
        <v>2</v>
      </c>
      <c r="L12" s="20"/>
      <c r="M12" s="20"/>
    </row>
    <row r="13" spans="1:115" ht="41.25" customHeight="1" x14ac:dyDescent="0.3">
      <c r="A13" s="38"/>
      <c r="B13" s="43" t="s">
        <v>149</v>
      </c>
      <c r="C13" s="198"/>
      <c r="D13" s="44" t="s">
        <v>108</v>
      </c>
      <c r="E13" s="44" t="s">
        <v>217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1</v>
      </c>
      <c r="L13" s="20"/>
      <c r="M13" s="20"/>
    </row>
    <row r="14" spans="1:115" ht="48" customHeight="1" x14ac:dyDescent="0.3">
      <c r="A14" s="38"/>
      <c r="B14" s="43" t="s">
        <v>150</v>
      </c>
      <c r="C14" s="198"/>
      <c r="D14" s="44" t="s">
        <v>108</v>
      </c>
      <c r="E14" s="44" t="s">
        <v>217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/>
      <c r="M14" s="20"/>
    </row>
    <row r="15" spans="1:115" ht="30" customHeight="1" x14ac:dyDescent="0.3">
      <c r="A15" s="38"/>
      <c r="B15" s="59" t="s">
        <v>151</v>
      </c>
      <c r="C15" s="199"/>
      <c r="D15" s="44" t="s">
        <v>108</v>
      </c>
      <c r="E15" s="44" t="s">
        <v>217</v>
      </c>
      <c r="F15" s="20">
        <v>1</v>
      </c>
      <c r="G15" s="20">
        <v>1</v>
      </c>
      <c r="H15" s="20">
        <v>1</v>
      </c>
      <c r="I15" s="20">
        <v>1</v>
      </c>
      <c r="J15" s="20">
        <v>1</v>
      </c>
      <c r="K15" s="20">
        <v>1</v>
      </c>
      <c r="L15" s="20"/>
      <c r="M15" s="20"/>
    </row>
    <row r="16" spans="1:115" ht="32.25" customHeight="1" x14ac:dyDescent="0.25">
      <c r="A16" s="63" t="s">
        <v>109</v>
      </c>
      <c r="B16" s="104" t="s">
        <v>125</v>
      </c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3"/>
    </row>
    <row r="17" spans="1:13" ht="32.25" customHeight="1" x14ac:dyDescent="0.3">
      <c r="A17" s="41"/>
      <c r="B17" s="61" t="s">
        <v>154</v>
      </c>
      <c r="C17" s="189" t="s">
        <v>104</v>
      </c>
      <c r="D17" s="47" t="s">
        <v>66</v>
      </c>
      <c r="E17" s="47" t="s">
        <v>216</v>
      </c>
      <c r="F17" s="20">
        <v>100</v>
      </c>
      <c r="G17" s="20">
        <v>100</v>
      </c>
      <c r="H17" s="20">
        <v>100</v>
      </c>
      <c r="I17" s="20">
        <v>100</v>
      </c>
      <c r="J17" s="20">
        <v>100</v>
      </c>
      <c r="K17" s="20">
        <v>100</v>
      </c>
      <c r="L17" s="40"/>
      <c r="M17" s="40"/>
    </row>
    <row r="18" spans="1:13" ht="36" customHeight="1" x14ac:dyDescent="0.3">
      <c r="A18" s="41"/>
      <c r="B18" s="62" t="s">
        <v>155</v>
      </c>
      <c r="C18" s="190"/>
      <c r="D18" s="47" t="s">
        <v>66</v>
      </c>
      <c r="E18" s="47" t="s">
        <v>216</v>
      </c>
      <c r="F18" s="20">
        <v>100</v>
      </c>
      <c r="G18" s="20">
        <v>100</v>
      </c>
      <c r="H18" s="20">
        <v>100</v>
      </c>
      <c r="I18" s="20">
        <v>100</v>
      </c>
      <c r="J18" s="20">
        <v>100</v>
      </c>
      <c r="K18" s="20">
        <v>100</v>
      </c>
      <c r="L18" s="40"/>
      <c r="M18" s="40"/>
    </row>
    <row r="19" spans="1:13" ht="27.75" customHeight="1" x14ac:dyDescent="0.3">
      <c r="A19" s="41"/>
      <c r="B19" s="62" t="s">
        <v>156</v>
      </c>
      <c r="C19" s="190"/>
      <c r="D19" s="47" t="s">
        <v>66</v>
      </c>
      <c r="E19" s="47" t="s">
        <v>216</v>
      </c>
      <c r="F19" s="20">
        <v>100</v>
      </c>
      <c r="G19" s="20">
        <v>100</v>
      </c>
      <c r="H19" s="20">
        <v>100</v>
      </c>
      <c r="I19" s="20">
        <v>100</v>
      </c>
      <c r="J19" s="20">
        <v>100</v>
      </c>
      <c r="K19" s="20">
        <v>100</v>
      </c>
      <c r="L19" s="40"/>
      <c r="M19" s="40"/>
    </row>
    <row r="20" spans="1:13" ht="29.25" customHeight="1" x14ac:dyDescent="0.3">
      <c r="A20" s="22"/>
      <c r="B20" s="61" t="s">
        <v>154</v>
      </c>
      <c r="C20" s="190"/>
      <c r="D20" s="47" t="s">
        <v>66</v>
      </c>
      <c r="E20" s="47" t="s">
        <v>216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20">
        <v>100</v>
      </c>
      <c r="L20" s="20"/>
      <c r="M20" s="39"/>
    </row>
    <row r="21" spans="1:13" ht="26.25" customHeight="1" x14ac:dyDescent="0.3">
      <c r="A21" s="22"/>
      <c r="B21" s="61" t="s">
        <v>157</v>
      </c>
      <c r="C21" s="190"/>
      <c r="D21" s="47" t="s">
        <v>66</v>
      </c>
      <c r="E21" s="47" t="s">
        <v>216</v>
      </c>
      <c r="F21" s="20">
        <v>100</v>
      </c>
      <c r="G21" s="20">
        <v>100</v>
      </c>
      <c r="H21" s="20">
        <v>100</v>
      </c>
      <c r="I21" s="20">
        <v>100</v>
      </c>
      <c r="J21" s="20">
        <v>100</v>
      </c>
      <c r="K21" s="20">
        <v>100</v>
      </c>
      <c r="L21" s="20"/>
      <c r="M21" s="39"/>
    </row>
    <row r="22" spans="1:13" ht="35.25" customHeight="1" x14ac:dyDescent="0.3">
      <c r="A22" s="22"/>
      <c r="B22" s="61" t="s">
        <v>158</v>
      </c>
      <c r="C22" s="191"/>
      <c r="D22" s="47" t="s">
        <v>66</v>
      </c>
      <c r="E22" s="47" t="s">
        <v>216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20">
        <v>100</v>
      </c>
      <c r="L22" s="20"/>
      <c r="M22" s="39"/>
    </row>
    <row r="23" spans="1:13" ht="25.5" customHeight="1" x14ac:dyDescent="0.3">
      <c r="A23" s="22" t="s">
        <v>193</v>
      </c>
      <c r="B23" s="177" t="s">
        <v>215</v>
      </c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9"/>
    </row>
    <row r="24" spans="1:13" ht="25.5" customHeight="1" x14ac:dyDescent="0.3">
      <c r="A24" s="42"/>
      <c r="B24" s="43" t="s">
        <v>159</v>
      </c>
      <c r="C24" s="28" t="s">
        <v>160</v>
      </c>
      <c r="D24" s="44" t="s">
        <v>108</v>
      </c>
      <c r="E24" s="44" t="s">
        <v>217</v>
      </c>
      <c r="F24" s="20">
        <v>0</v>
      </c>
      <c r="G24" s="20">
        <v>0</v>
      </c>
      <c r="H24" s="20">
        <v>1</v>
      </c>
      <c r="I24" s="20">
        <v>0</v>
      </c>
      <c r="J24" s="20">
        <v>1</v>
      </c>
      <c r="K24" s="20">
        <v>0</v>
      </c>
      <c r="L24" s="20"/>
      <c r="M24" s="20"/>
    </row>
    <row r="25" spans="1:13" ht="25.5" customHeight="1" x14ac:dyDescent="0.3">
      <c r="A25" s="22" t="s">
        <v>207</v>
      </c>
      <c r="B25" s="176" t="s">
        <v>162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6"/>
    </row>
    <row r="26" spans="1:13" ht="29.25" customHeight="1" x14ac:dyDescent="0.3">
      <c r="A26" s="42"/>
      <c r="B26" s="43" t="s">
        <v>201</v>
      </c>
      <c r="C26" s="28" t="s">
        <v>208</v>
      </c>
      <c r="D26" s="44" t="s">
        <v>108</v>
      </c>
      <c r="E26" s="44" t="s">
        <v>217</v>
      </c>
      <c r="F26" s="20">
        <v>0</v>
      </c>
      <c r="G26" s="20">
        <v>1</v>
      </c>
      <c r="H26" s="20">
        <v>0</v>
      </c>
      <c r="I26" s="20">
        <v>0</v>
      </c>
      <c r="J26" s="20">
        <v>1</v>
      </c>
      <c r="K26" s="20">
        <v>0</v>
      </c>
      <c r="L26" s="20"/>
      <c r="M26" s="20"/>
    </row>
    <row r="27" spans="1:13" ht="25.5" customHeight="1" x14ac:dyDescent="0.3">
      <c r="A27" s="22" t="s">
        <v>72</v>
      </c>
      <c r="B27" s="177" t="s">
        <v>161</v>
      </c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/>
    </row>
    <row r="28" spans="1:13" ht="27" customHeight="1" x14ac:dyDescent="0.3">
      <c r="A28" s="64" t="s">
        <v>15</v>
      </c>
      <c r="B28" s="178" t="s">
        <v>128</v>
      </c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9"/>
    </row>
    <row r="29" spans="1:13" ht="55.5" customHeight="1" x14ac:dyDescent="0.3">
      <c r="A29" s="60"/>
      <c r="B29" s="44" t="s">
        <v>163</v>
      </c>
      <c r="C29" s="29" t="s">
        <v>209</v>
      </c>
      <c r="D29" s="44" t="s">
        <v>108</v>
      </c>
      <c r="E29" s="44" t="s">
        <v>217</v>
      </c>
      <c r="F29" s="44">
        <v>0</v>
      </c>
      <c r="G29" s="44">
        <v>0</v>
      </c>
      <c r="H29" s="44">
        <v>0</v>
      </c>
      <c r="I29" s="44">
        <v>1</v>
      </c>
      <c r="J29" s="44">
        <v>0</v>
      </c>
      <c r="K29" s="44">
        <v>0</v>
      </c>
      <c r="L29" s="44"/>
      <c r="M29" s="44"/>
    </row>
    <row r="30" spans="1:13" ht="32.25" customHeight="1" x14ac:dyDescent="0.3">
      <c r="A30" s="64" t="s">
        <v>194</v>
      </c>
      <c r="B30" s="178" t="s">
        <v>129</v>
      </c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6"/>
    </row>
    <row r="31" spans="1:13" ht="42.75" customHeight="1" x14ac:dyDescent="0.3">
      <c r="A31" s="46"/>
      <c r="B31" s="29" t="s">
        <v>164</v>
      </c>
      <c r="C31" s="29" t="s">
        <v>210</v>
      </c>
      <c r="D31" s="47" t="s">
        <v>66</v>
      </c>
      <c r="E31" s="47" t="s">
        <v>216</v>
      </c>
      <c r="F31" s="44">
        <v>0.8</v>
      </c>
      <c r="G31" s="44">
        <v>0.8</v>
      </c>
      <c r="H31" s="44">
        <v>0.8</v>
      </c>
      <c r="I31" s="44">
        <v>0.8</v>
      </c>
      <c r="J31" s="44">
        <v>0.8</v>
      </c>
      <c r="K31" s="44">
        <v>0.8</v>
      </c>
      <c r="L31" s="44"/>
      <c r="M31" s="44"/>
    </row>
    <row r="32" spans="1:13" ht="24" customHeight="1" x14ac:dyDescent="0.3">
      <c r="A32" s="64" t="s">
        <v>195</v>
      </c>
      <c r="B32" s="207" t="s">
        <v>202</v>
      </c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45"/>
    </row>
    <row r="33" spans="1:13" ht="23.25" customHeight="1" x14ac:dyDescent="0.3">
      <c r="A33" s="46"/>
      <c r="B33" s="43" t="s">
        <v>154</v>
      </c>
      <c r="C33" s="202" t="s">
        <v>105</v>
      </c>
      <c r="D33" s="47" t="s">
        <v>66</v>
      </c>
      <c r="E33" s="47" t="s">
        <v>216</v>
      </c>
      <c r="F33" s="47">
        <v>100</v>
      </c>
      <c r="G33" s="47">
        <v>100</v>
      </c>
      <c r="H33" s="47">
        <v>100</v>
      </c>
      <c r="I33" s="47">
        <v>100</v>
      </c>
      <c r="J33" s="47">
        <v>100</v>
      </c>
      <c r="K33" s="47">
        <v>100</v>
      </c>
      <c r="L33" s="47"/>
      <c r="M33" s="47"/>
    </row>
    <row r="34" spans="1:13" ht="26.25" customHeight="1" x14ac:dyDescent="0.3">
      <c r="A34" s="46"/>
      <c r="B34" s="66" t="s">
        <v>155</v>
      </c>
      <c r="C34" s="203"/>
      <c r="D34" s="47" t="s">
        <v>66</v>
      </c>
      <c r="E34" s="47" t="s">
        <v>216</v>
      </c>
      <c r="F34" s="47">
        <v>100</v>
      </c>
      <c r="G34" s="47">
        <v>100</v>
      </c>
      <c r="H34" s="47">
        <v>100</v>
      </c>
      <c r="I34" s="47">
        <v>100</v>
      </c>
      <c r="J34" s="47">
        <v>100</v>
      </c>
      <c r="K34" s="47">
        <v>100</v>
      </c>
      <c r="L34" s="47"/>
      <c r="M34" s="47"/>
    </row>
    <row r="35" spans="1:13" ht="23.25" customHeight="1" x14ac:dyDescent="0.3">
      <c r="A35" s="46"/>
      <c r="B35" s="66" t="s">
        <v>156</v>
      </c>
      <c r="C35" s="203"/>
      <c r="D35" s="47" t="s">
        <v>66</v>
      </c>
      <c r="E35" s="47" t="s">
        <v>216</v>
      </c>
      <c r="F35" s="47">
        <v>100</v>
      </c>
      <c r="G35" s="47">
        <v>100</v>
      </c>
      <c r="H35" s="47">
        <v>100</v>
      </c>
      <c r="I35" s="47">
        <v>100</v>
      </c>
      <c r="J35" s="47">
        <v>100</v>
      </c>
      <c r="K35" s="47">
        <v>100</v>
      </c>
      <c r="L35" s="47"/>
      <c r="M35" s="47"/>
    </row>
    <row r="36" spans="1:13" ht="33" customHeight="1" x14ac:dyDescent="0.3">
      <c r="A36" s="46"/>
      <c r="B36" s="43" t="s">
        <v>157</v>
      </c>
      <c r="C36" s="203"/>
      <c r="D36" s="47" t="s">
        <v>66</v>
      </c>
      <c r="E36" s="47" t="s">
        <v>216</v>
      </c>
      <c r="F36" s="47">
        <v>100</v>
      </c>
      <c r="G36" s="47">
        <v>100</v>
      </c>
      <c r="H36" s="47">
        <v>100</v>
      </c>
      <c r="I36" s="47">
        <v>100</v>
      </c>
      <c r="J36" s="47">
        <v>100</v>
      </c>
      <c r="K36" s="47">
        <v>100</v>
      </c>
      <c r="L36" s="47"/>
      <c r="M36" s="47"/>
    </row>
    <row r="37" spans="1:13" ht="33" customHeight="1" x14ac:dyDescent="0.3">
      <c r="A37" s="46"/>
      <c r="B37" s="43" t="s">
        <v>158</v>
      </c>
      <c r="C37" s="204"/>
      <c r="D37" s="47" t="s">
        <v>66</v>
      </c>
      <c r="E37" s="47" t="s">
        <v>216</v>
      </c>
      <c r="F37" s="47">
        <v>100</v>
      </c>
      <c r="G37" s="47">
        <v>100</v>
      </c>
      <c r="H37" s="47">
        <v>100</v>
      </c>
      <c r="I37" s="47">
        <v>100</v>
      </c>
      <c r="J37" s="47">
        <v>100</v>
      </c>
      <c r="K37" s="47">
        <v>100</v>
      </c>
      <c r="L37" s="47"/>
      <c r="M37" s="47"/>
    </row>
    <row r="38" spans="1:13" ht="19.5" customHeight="1" x14ac:dyDescent="0.3">
      <c r="A38" s="64" t="s">
        <v>196</v>
      </c>
      <c r="B38" s="178" t="s">
        <v>131</v>
      </c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6"/>
    </row>
    <row r="39" spans="1:13" ht="36.75" customHeight="1" x14ac:dyDescent="0.3">
      <c r="A39" s="46"/>
      <c r="B39" s="29" t="s">
        <v>165</v>
      </c>
      <c r="C39" s="44" t="s">
        <v>211</v>
      </c>
      <c r="D39" s="44" t="s">
        <v>108</v>
      </c>
      <c r="E39" s="44" t="s">
        <v>217</v>
      </c>
      <c r="F39" s="44">
        <v>0</v>
      </c>
      <c r="G39" s="44">
        <v>0</v>
      </c>
      <c r="H39" s="44">
        <v>1</v>
      </c>
      <c r="I39" s="44">
        <v>0</v>
      </c>
      <c r="J39" s="44">
        <v>0</v>
      </c>
      <c r="K39" s="44">
        <v>0</v>
      </c>
      <c r="L39" s="44"/>
      <c r="M39" s="44"/>
    </row>
    <row r="40" spans="1:13" ht="27" customHeight="1" x14ac:dyDescent="0.3">
      <c r="A40" s="47">
        <v>3</v>
      </c>
      <c r="B40" s="178" t="s">
        <v>166</v>
      </c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6"/>
    </row>
    <row r="41" spans="1:13" ht="27" customHeight="1" x14ac:dyDescent="0.3">
      <c r="A41" s="65" t="s">
        <v>103</v>
      </c>
      <c r="B41" s="178" t="s">
        <v>132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6"/>
    </row>
    <row r="42" spans="1:13" ht="39" customHeight="1" x14ac:dyDescent="0.3">
      <c r="A42" s="46"/>
      <c r="B42" s="29" t="s">
        <v>154</v>
      </c>
      <c r="C42" s="44" t="s">
        <v>212</v>
      </c>
      <c r="D42" s="44" t="s">
        <v>108</v>
      </c>
      <c r="E42" s="44" t="s">
        <v>217</v>
      </c>
      <c r="F42" s="44">
        <v>481</v>
      </c>
      <c r="G42" s="44">
        <v>481</v>
      </c>
      <c r="H42" s="44">
        <v>481</v>
      </c>
      <c r="I42" s="44">
        <v>512</v>
      </c>
      <c r="J42" s="44">
        <v>530</v>
      </c>
      <c r="K42" s="44">
        <v>530</v>
      </c>
      <c r="L42" s="44"/>
      <c r="M42" s="44"/>
    </row>
    <row r="43" spans="1:13" ht="27" customHeight="1" x14ac:dyDescent="0.3">
      <c r="A43" s="64" t="s">
        <v>197</v>
      </c>
      <c r="B43" s="207" t="s">
        <v>133</v>
      </c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9"/>
    </row>
    <row r="44" spans="1:13" ht="51.75" customHeight="1" x14ac:dyDescent="0.3">
      <c r="A44" s="46"/>
      <c r="B44" s="44" t="s">
        <v>167</v>
      </c>
      <c r="C44" s="44" t="s">
        <v>106</v>
      </c>
      <c r="D44" s="44" t="s">
        <v>108</v>
      </c>
      <c r="E44" s="44" t="s">
        <v>217</v>
      </c>
      <c r="F44" s="44">
        <v>1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/>
      <c r="M44" s="44"/>
    </row>
    <row r="45" spans="1:13" ht="34.5" customHeight="1" x14ac:dyDescent="0.3">
      <c r="A45" s="47">
        <v>4</v>
      </c>
      <c r="B45" s="178" t="s">
        <v>172</v>
      </c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9"/>
    </row>
    <row r="46" spans="1:13" ht="27" customHeight="1" x14ac:dyDescent="0.3">
      <c r="A46" s="64" t="s">
        <v>198</v>
      </c>
      <c r="B46" s="178" t="s">
        <v>134</v>
      </c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6"/>
    </row>
    <row r="47" spans="1:13" ht="38.25" customHeight="1" x14ac:dyDescent="0.3">
      <c r="A47" s="64"/>
      <c r="B47" s="67" t="s">
        <v>168</v>
      </c>
      <c r="C47" s="29" t="s">
        <v>213</v>
      </c>
      <c r="D47" s="44" t="s">
        <v>66</v>
      </c>
      <c r="E47" s="44" t="s">
        <v>216</v>
      </c>
      <c r="F47" s="44">
        <v>100</v>
      </c>
      <c r="G47" s="44">
        <v>100</v>
      </c>
      <c r="H47" s="44">
        <v>100</v>
      </c>
      <c r="I47" s="44">
        <v>100</v>
      </c>
      <c r="J47" s="44">
        <v>100</v>
      </c>
      <c r="K47" s="44">
        <v>100</v>
      </c>
      <c r="L47" s="79"/>
      <c r="M47" s="79"/>
    </row>
    <row r="48" spans="1:13" ht="48" customHeight="1" x14ac:dyDescent="0.3">
      <c r="A48" s="46"/>
      <c r="B48" s="78" t="s">
        <v>203</v>
      </c>
      <c r="C48" s="72" t="s">
        <v>213</v>
      </c>
      <c r="D48" s="47" t="s">
        <v>66</v>
      </c>
      <c r="E48" s="47" t="s">
        <v>216</v>
      </c>
      <c r="F48" s="47">
        <v>100</v>
      </c>
      <c r="G48" s="47">
        <v>100</v>
      </c>
      <c r="H48" s="47">
        <v>100</v>
      </c>
      <c r="I48" s="47">
        <v>100</v>
      </c>
      <c r="J48" s="47">
        <v>100</v>
      </c>
      <c r="K48" s="47">
        <v>100</v>
      </c>
      <c r="L48" s="47"/>
      <c r="M48" s="47"/>
    </row>
    <row r="49" spans="1:13" ht="42.75" customHeight="1" x14ac:dyDescent="0.3">
      <c r="A49" s="64" t="s">
        <v>199</v>
      </c>
      <c r="B49" s="178" t="s">
        <v>135</v>
      </c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9"/>
    </row>
    <row r="50" spans="1:13" ht="36" customHeight="1" x14ac:dyDescent="0.3">
      <c r="A50" s="48"/>
      <c r="B50" s="43" t="s">
        <v>169</v>
      </c>
      <c r="C50" s="72" t="s">
        <v>214</v>
      </c>
      <c r="D50" s="47" t="s">
        <v>66</v>
      </c>
      <c r="E50" s="47" t="s">
        <v>216</v>
      </c>
      <c r="F50" s="80">
        <v>100</v>
      </c>
      <c r="G50" s="47">
        <v>100</v>
      </c>
      <c r="H50" s="47">
        <v>100</v>
      </c>
      <c r="I50" s="47">
        <v>100</v>
      </c>
      <c r="J50" s="47">
        <v>100</v>
      </c>
      <c r="K50" s="47">
        <v>100</v>
      </c>
      <c r="L50" s="54"/>
      <c r="M50" s="55"/>
    </row>
    <row r="51" spans="1:13" ht="27" customHeight="1" x14ac:dyDescent="0.3">
      <c r="A51" s="46"/>
      <c r="B51" s="58" t="s">
        <v>170</v>
      </c>
      <c r="C51" s="29" t="s">
        <v>213</v>
      </c>
      <c r="D51" s="47" t="s">
        <v>66</v>
      </c>
      <c r="E51" s="47" t="s">
        <v>216</v>
      </c>
      <c r="F51" s="44">
        <v>100</v>
      </c>
      <c r="G51" s="47">
        <v>100</v>
      </c>
      <c r="H51" s="47">
        <v>100</v>
      </c>
      <c r="I51" s="47">
        <v>100</v>
      </c>
      <c r="J51" s="47">
        <v>100</v>
      </c>
      <c r="K51" s="47">
        <v>100</v>
      </c>
      <c r="L51" s="57"/>
      <c r="M51" s="57"/>
    </row>
    <row r="52" spans="1:13" ht="27" customHeight="1" x14ac:dyDescent="0.3">
      <c r="A52" s="46"/>
      <c r="B52" s="58" t="s">
        <v>171</v>
      </c>
      <c r="C52" s="67" t="s">
        <v>213</v>
      </c>
      <c r="D52" s="47" t="s">
        <v>66</v>
      </c>
      <c r="E52" s="47" t="s">
        <v>216</v>
      </c>
      <c r="F52" s="47">
        <v>100</v>
      </c>
      <c r="G52" s="47">
        <v>100</v>
      </c>
      <c r="H52" s="47">
        <v>100</v>
      </c>
      <c r="I52" s="47">
        <v>100</v>
      </c>
      <c r="J52" s="47">
        <v>100</v>
      </c>
      <c r="K52" s="47">
        <v>100</v>
      </c>
      <c r="L52" s="47"/>
      <c r="M52" s="47"/>
    </row>
    <row r="53" spans="1:13" ht="18.75" x14ac:dyDescent="0.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5" spans="1:13" x14ac:dyDescent="0.25">
      <c r="E55" t="s">
        <v>77</v>
      </c>
    </row>
  </sheetData>
  <mergeCells count="29">
    <mergeCell ref="B43:M43"/>
    <mergeCell ref="B49:M49"/>
    <mergeCell ref="B45:M45"/>
    <mergeCell ref="B40:M40"/>
    <mergeCell ref="B41:M41"/>
    <mergeCell ref="B46:M46"/>
    <mergeCell ref="B28:M28"/>
    <mergeCell ref="C33:C37"/>
    <mergeCell ref="B30:M30"/>
    <mergeCell ref="B32:L32"/>
    <mergeCell ref="B38:M38"/>
    <mergeCell ref="A4:A6"/>
    <mergeCell ref="B4:B6"/>
    <mergeCell ref="B16:M16"/>
    <mergeCell ref="B11:M11"/>
    <mergeCell ref="C12:C15"/>
    <mergeCell ref="B8:M8"/>
    <mergeCell ref="B25:M25"/>
    <mergeCell ref="B27:M27"/>
    <mergeCell ref="C5:C6"/>
    <mergeCell ref="D5:D6"/>
    <mergeCell ref="E5:E6"/>
    <mergeCell ref="F5:K5"/>
    <mergeCell ref="L7:M7"/>
    <mergeCell ref="L4:M5"/>
    <mergeCell ref="C4:K4"/>
    <mergeCell ref="C17:C22"/>
    <mergeCell ref="B23:M23"/>
    <mergeCell ref="B9:M9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1"/>
  <sheetViews>
    <sheetView tabSelected="1" view="pageBreakPreview" zoomScale="80" zoomScaleNormal="8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58" sqref="C58"/>
    </sheetView>
  </sheetViews>
  <sheetFormatPr defaultColWidth="9.140625" defaultRowHeight="15.75" x14ac:dyDescent="0.3"/>
  <cols>
    <col min="1" max="1" width="7" style="15" customWidth="1"/>
    <col min="2" max="2" width="42.28515625" style="15" customWidth="1"/>
    <col min="3" max="3" width="39.140625" style="15" customWidth="1"/>
    <col min="4" max="4" width="20" style="15" customWidth="1"/>
    <col min="5" max="5" width="18.85546875" style="15" customWidth="1"/>
    <col min="6" max="6" width="21.42578125" style="15" customWidth="1"/>
    <col min="7" max="7" width="20.42578125" style="15" customWidth="1"/>
    <col min="8" max="8" width="20.5703125" style="15" customWidth="1"/>
    <col min="9" max="9" width="18.28515625" style="15" customWidth="1"/>
    <col min="10" max="16384" width="9.140625" style="15"/>
  </cols>
  <sheetData>
    <row r="2" spans="1:9" ht="18.75" x14ac:dyDescent="0.3">
      <c r="A2" s="16"/>
      <c r="B2" s="16"/>
      <c r="C2" s="16"/>
      <c r="D2" s="16"/>
      <c r="E2" s="13" t="s">
        <v>78</v>
      </c>
      <c r="F2" s="16"/>
      <c r="G2" s="16"/>
      <c r="H2" s="16"/>
      <c r="I2" s="16"/>
    </row>
    <row r="3" spans="1:9" ht="18.75" x14ac:dyDescent="0.3">
      <c r="A3" s="16"/>
      <c r="B3" s="16"/>
      <c r="C3" s="16"/>
      <c r="D3" s="16"/>
      <c r="E3" s="13" t="s">
        <v>121</v>
      </c>
      <c r="F3" s="16"/>
      <c r="G3" s="16"/>
      <c r="H3" s="16"/>
      <c r="I3" s="16"/>
    </row>
    <row r="4" spans="1:9" ht="67.5" customHeight="1" x14ac:dyDescent="0.3">
      <c r="A4" s="17" t="s">
        <v>11</v>
      </c>
      <c r="B4" s="18" t="s">
        <v>82</v>
      </c>
      <c r="C4" s="18" t="s">
        <v>22</v>
      </c>
      <c r="D4" s="213" t="s">
        <v>23</v>
      </c>
      <c r="E4" s="213"/>
      <c r="F4" s="213"/>
      <c r="G4" s="213"/>
      <c r="H4" s="213"/>
      <c r="I4" s="213"/>
    </row>
    <row r="5" spans="1:9" ht="18.75" x14ac:dyDescent="0.3">
      <c r="A5" s="17"/>
      <c r="B5" s="18"/>
      <c r="C5" s="18"/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83</v>
      </c>
    </row>
    <row r="6" spans="1:9" ht="18.75" x14ac:dyDescent="0.3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</row>
    <row r="7" spans="1:9" ht="32.25" customHeight="1" x14ac:dyDescent="0.3">
      <c r="A7" s="214"/>
      <c r="B7" s="214" t="s">
        <v>123</v>
      </c>
      <c r="C7" s="17" t="s">
        <v>79</v>
      </c>
      <c r="D7" s="81">
        <f>SUM(D8:D11)</f>
        <v>111743.74409999998</v>
      </c>
      <c r="E7" s="81">
        <f t="shared" ref="E7:F7" si="0">SUM(E8:E11)</f>
        <v>100396.946</v>
      </c>
      <c r="F7" s="81">
        <f t="shared" si="0"/>
        <v>122561.22899999999</v>
      </c>
      <c r="G7" s="81">
        <f t="shared" ref="G7:I7" si="1">SUM(G8:G11)</f>
        <v>0</v>
      </c>
      <c r="H7" s="81">
        <f t="shared" si="1"/>
        <v>0</v>
      </c>
      <c r="I7" s="81">
        <f t="shared" si="1"/>
        <v>0</v>
      </c>
    </row>
    <row r="8" spans="1:9" ht="40.5" customHeight="1" x14ac:dyDescent="0.3">
      <c r="A8" s="215"/>
      <c r="B8" s="215"/>
      <c r="C8" s="17" t="s">
        <v>120</v>
      </c>
      <c r="D8" s="82">
        <f>D13+D18+D23+D28+D33+D38+D43+D48+D53+D58+D63+D68</f>
        <v>88427.027519999989</v>
      </c>
      <c r="E8" s="82">
        <f t="shared" ref="E8:I8" si="2">E13+E18+E23+E28+E33+E38+E43+E48+E53+E58+E63+E68</f>
        <v>78992.031000000003</v>
      </c>
      <c r="F8" s="82">
        <f t="shared" si="2"/>
        <v>79213.672999999995</v>
      </c>
      <c r="G8" s="82">
        <f t="shared" si="2"/>
        <v>0</v>
      </c>
      <c r="H8" s="82">
        <f t="shared" si="2"/>
        <v>0</v>
      </c>
      <c r="I8" s="82">
        <f t="shared" si="2"/>
        <v>0</v>
      </c>
    </row>
    <row r="9" spans="1:9" ht="41.25" customHeight="1" x14ac:dyDescent="0.3">
      <c r="A9" s="215"/>
      <c r="B9" s="215"/>
      <c r="C9" s="17" t="s">
        <v>25</v>
      </c>
      <c r="D9" s="82">
        <f>D14+D19+D24+D29+D34+D39+D44+D49+D54+D59+D64+D69</f>
        <v>1424.6264100000001</v>
      </c>
      <c r="E9" s="82">
        <f t="shared" ref="E9:I9" si="3">E14+E19+E24+E29+E34+E39+E44+E49+E54+E59+E64+E69</f>
        <v>21190.866000000002</v>
      </c>
      <c r="F9" s="82">
        <f t="shared" si="3"/>
        <v>42914.080999999998</v>
      </c>
      <c r="G9" s="82">
        <f t="shared" si="3"/>
        <v>0</v>
      </c>
      <c r="H9" s="82">
        <f t="shared" si="3"/>
        <v>0</v>
      </c>
      <c r="I9" s="82">
        <f t="shared" si="3"/>
        <v>0</v>
      </c>
    </row>
    <row r="10" spans="1:9" ht="45" customHeight="1" x14ac:dyDescent="0.3">
      <c r="A10" s="215"/>
      <c r="B10" s="215"/>
      <c r="C10" s="17" t="s">
        <v>26</v>
      </c>
      <c r="D10" s="82">
        <f>D15+D20+D25+D30+D35+D40+D45+D50+D55+D60+D65+D70</f>
        <v>21892.090169999999</v>
      </c>
      <c r="E10" s="82">
        <f t="shared" ref="E10:I10" si="4">E15+E20+E25+E30+E35+E40+E45+E50+E55+E60+E65+E70</f>
        <v>214.04900000000001</v>
      </c>
      <c r="F10" s="82">
        <f t="shared" si="4"/>
        <v>433.47500000000002</v>
      </c>
      <c r="G10" s="82">
        <f t="shared" si="4"/>
        <v>0</v>
      </c>
      <c r="H10" s="82">
        <f t="shared" si="4"/>
        <v>0</v>
      </c>
      <c r="I10" s="82">
        <f t="shared" si="4"/>
        <v>0</v>
      </c>
    </row>
    <row r="11" spans="1:9" ht="39" customHeight="1" x14ac:dyDescent="0.3">
      <c r="A11" s="216"/>
      <c r="B11" s="216"/>
      <c r="C11" s="17" t="s">
        <v>27</v>
      </c>
      <c r="D11" s="82">
        <f t="shared" ref="D11" si="5">D16+D21+D26+D31+D36+D41+D46+D51+D56+D61+D66+D71+D76</f>
        <v>0</v>
      </c>
      <c r="E11" s="82">
        <f t="shared" ref="E11:F11" si="6">E16+E21+E26+E31+E36+E41+E46+E51+E56+E61+E66+E71+E76</f>
        <v>0</v>
      </c>
      <c r="F11" s="82">
        <f t="shared" si="6"/>
        <v>0</v>
      </c>
      <c r="G11" s="82">
        <f t="shared" ref="G11:I11" si="7">G16+G26+G31</f>
        <v>0</v>
      </c>
      <c r="H11" s="82">
        <f t="shared" si="7"/>
        <v>0</v>
      </c>
      <c r="I11" s="82">
        <f t="shared" si="7"/>
        <v>0</v>
      </c>
    </row>
    <row r="12" spans="1:9" ht="31.5" customHeight="1" x14ac:dyDescent="0.3">
      <c r="A12" s="210" t="s">
        <v>81</v>
      </c>
      <c r="B12" s="214" t="s">
        <v>219</v>
      </c>
      <c r="C12" s="17" t="s">
        <v>79</v>
      </c>
      <c r="D12" s="81">
        <f>SUM(D13:D16)</f>
        <v>1412.5332800000001</v>
      </c>
      <c r="E12" s="81">
        <f t="shared" ref="E12:F12" si="8">SUM(E13:E16)</f>
        <v>1132.6179999999999</v>
      </c>
      <c r="F12" s="81">
        <f t="shared" si="8"/>
        <v>1140.8530000000001</v>
      </c>
      <c r="G12" s="81">
        <f t="shared" ref="G12:I12" si="9">SUM(G13:G16)</f>
        <v>0</v>
      </c>
      <c r="H12" s="81">
        <f t="shared" si="9"/>
        <v>0</v>
      </c>
      <c r="I12" s="81">
        <f t="shared" si="9"/>
        <v>0</v>
      </c>
    </row>
    <row r="13" spans="1:9" ht="37.5" x14ac:dyDescent="0.3">
      <c r="A13" s="217"/>
      <c r="B13" s="215"/>
      <c r="C13" s="17" t="s">
        <v>120</v>
      </c>
      <c r="D13" s="82">
        <v>13.22533</v>
      </c>
      <c r="E13" s="82">
        <v>11.326000000000001</v>
      </c>
      <c r="F13" s="82">
        <v>11.407999999999999</v>
      </c>
      <c r="G13" s="82"/>
      <c r="H13" s="82"/>
      <c r="I13" s="82"/>
    </row>
    <row r="14" spans="1:9" ht="37.5" x14ac:dyDescent="0.3">
      <c r="A14" s="217"/>
      <c r="B14" s="215"/>
      <c r="C14" s="17" t="s">
        <v>25</v>
      </c>
      <c r="D14" s="82">
        <v>1296.21487</v>
      </c>
      <c r="E14" s="82">
        <v>1110.079</v>
      </c>
      <c r="F14" s="82">
        <v>1118.1510000000001</v>
      </c>
      <c r="G14" s="82"/>
      <c r="H14" s="82"/>
      <c r="I14" s="82"/>
    </row>
    <row r="15" spans="1:9" ht="38.25" customHeight="1" x14ac:dyDescent="0.3">
      <c r="A15" s="217"/>
      <c r="B15" s="215"/>
      <c r="C15" s="17" t="s">
        <v>26</v>
      </c>
      <c r="D15" s="82">
        <v>103.09308</v>
      </c>
      <c r="E15" s="82">
        <v>11.212999999999999</v>
      </c>
      <c r="F15" s="82">
        <v>11.294</v>
      </c>
      <c r="G15" s="82"/>
      <c r="H15" s="82"/>
      <c r="I15" s="82"/>
    </row>
    <row r="16" spans="1:9" ht="15.75" hidden="1" customHeight="1" x14ac:dyDescent="0.3">
      <c r="A16" s="218"/>
      <c r="B16" s="216"/>
      <c r="C16" s="17" t="s">
        <v>27</v>
      </c>
      <c r="D16" s="82">
        <v>0</v>
      </c>
      <c r="E16" s="82">
        <v>0</v>
      </c>
      <c r="F16" s="82">
        <v>0</v>
      </c>
      <c r="G16" s="82"/>
      <c r="H16" s="82"/>
      <c r="I16" s="82"/>
    </row>
    <row r="17" spans="1:9" ht="41.25" customHeight="1" x14ac:dyDescent="0.3">
      <c r="A17" s="210" t="s">
        <v>72</v>
      </c>
      <c r="B17" s="214" t="s">
        <v>218</v>
      </c>
      <c r="C17" s="17" t="s">
        <v>79</v>
      </c>
      <c r="D17" s="81">
        <f>SUM(D18:D21)</f>
        <v>64187.454709999998</v>
      </c>
      <c r="E17" s="81">
        <f t="shared" ref="E17:F17" si="10">SUM(E18:E21)</f>
        <v>42924.57</v>
      </c>
      <c r="F17" s="81">
        <f t="shared" si="10"/>
        <v>42924.57</v>
      </c>
      <c r="G17" s="81">
        <f t="shared" ref="G17:I17" si="11">SUM(G18:G21)</f>
        <v>0</v>
      </c>
      <c r="H17" s="81">
        <f t="shared" si="11"/>
        <v>0</v>
      </c>
      <c r="I17" s="81">
        <f t="shared" si="11"/>
        <v>0</v>
      </c>
    </row>
    <row r="18" spans="1:9" ht="37.5" x14ac:dyDescent="0.3">
      <c r="A18" s="217"/>
      <c r="B18" s="215"/>
      <c r="C18" s="17" t="s">
        <v>120</v>
      </c>
      <c r="D18" s="82">
        <v>48440.71471</v>
      </c>
      <c r="E18" s="82">
        <v>42924.57</v>
      </c>
      <c r="F18" s="82">
        <v>42924.57</v>
      </c>
      <c r="G18" s="82"/>
      <c r="H18" s="82"/>
      <c r="I18" s="82"/>
    </row>
    <row r="19" spans="1:9" ht="37.5" x14ac:dyDescent="0.3">
      <c r="A19" s="217"/>
      <c r="B19" s="215"/>
      <c r="C19" s="17" t="s">
        <v>25</v>
      </c>
      <c r="D19" s="82">
        <v>0</v>
      </c>
      <c r="E19" s="82">
        <v>0</v>
      </c>
      <c r="F19" s="82">
        <v>0</v>
      </c>
      <c r="G19" s="82"/>
      <c r="H19" s="82"/>
      <c r="I19" s="82"/>
    </row>
    <row r="20" spans="1:9" ht="37.5" x14ac:dyDescent="0.3">
      <c r="A20" s="217"/>
      <c r="B20" s="215"/>
      <c r="C20" s="17" t="s">
        <v>26</v>
      </c>
      <c r="D20" s="82">
        <v>15746.74</v>
      </c>
      <c r="E20" s="82">
        <v>0</v>
      </c>
      <c r="F20" s="82">
        <v>0</v>
      </c>
      <c r="G20" s="82"/>
      <c r="H20" s="82"/>
      <c r="I20" s="82"/>
    </row>
    <row r="21" spans="1:9" ht="18.75" x14ac:dyDescent="0.3">
      <c r="A21" s="218"/>
      <c r="B21" s="216"/>
      <c r="C21" s="17" t="s">
        <v>27</v>
      </c>
      <c r="D21" s="82">
        <v>0</v>
      </c>
      <c r="E21" s="82">
        <v>0</v>
      </c>
      <c r="F21" s="82">
        <v>0</v>
      </c>
      <c r="G21" s="82"/>
      <c r="H21" s="82"/>
      <c r="I21" s="82"/>
    </row>
    <row r="22" spans="1:9" ht="22.5" customHeight="1" x14ac:dyDescent="0.3">
      <c r="A22" s="210" t="s">
        <v>102</v>
      </c>
      <c r="B22" s="214" t="s">
        <v>220</v>
      </c>
      <c r="C22" s="17" t="s">
        <v>79</v>
      </c>
      <c r="D22" s="81">
        <f>SUM(D23:D26)</f>
        <v>1600</v>
      </c>
      <c r="E22" s="81">
        <f t="shared" ref="E22:F22" si="12">SUM(E23:E26)</f>
        <v>0</v>
      </c>
      <c r="F22" s="81">
        <f t="shared" si="12"/>
        <v>0</v>
      </c>
      <c r="G22" s="81">
        <f t="shared" ref="G22" si="13">SUM(G23:G26)</f>
        <v>0</v>
      </c>
      <c r="H22" s="81">
        <f t="shared" ref="H22" si="14">SUM(H23:H26)</f>
        <v>0</v>
      </c>
      <c r="I22" s="81">
        <f t="shared" ref="I22" si="15">SUM(I23:I26)</f>
        <v>0</v>
      </c>
    </row>
    <row r="23" spans="1:9" ht="37.5" x14ac:dyDescent="0.3">
      <c r="A23" s="217"/>
      <c r="B23" s="215"/>
      <c r="C23" s="17" t="s">
        <v>120</v>
      </c>
      <c r="D23" s="82">
        <v>1600</v>
      </c>
      <c r="E23" s="82"/>
      <c r="F23" s="82"/>
      <c r="G23" s="82"/>
      <c r="H23" s="82"/>
      <c r="I23" s="82"/>
    </row>
    <row r="24" spans="1:9" ht="37.5" x14ac:dyDescent="0.3">
      <c r="A24" s="217"/>
      <c r="B24" s="215"/>
      <c r="C24" s="17" t="s">
        <v>25</v>
      </c>
      <c r="D24" s="82">
        <v>0</v>
      </c>
      <c r="E24" s="82">
        <v>0</v>
      </c>
      <c r="F24" s="82">
        <v>0</v>
      </c>
      <c r="G24" s="82"/>
      <c r="H24" s="82"/>
      <c r="I24" s="82"/>
    </row>
    <row r="25" spans="1:9" ht="37.5" x14ac:dyDescent="0.3">
      <c r="A25" s="217"/>
      <c r="B25" s="215"/>
      <c r="C25" s="17" t="s">
        <v>26</v>
      </c>
      <c r="D25" s="82">
        <v>0</v>
      </c>
      <c r="E25" s="82">
        <v>0</v>
      </c>
      <c r="F25" s="82">
        <v>0</v>
      </c>
      <c r="G25" s="82"/>
      <c r="H25" s="82"/>
      <c r="I25" s="82"/>
    </row>
    <row r="26" spans="1:9" ht="18.75" x14ac:dyDescent="0.3">
      <c r="A26" s="218"/>
      <c r="B26" s="216"/>
      <c r="C26" s="17" t="s">
        <v>27</v>
      </c>
      <c r="D26" s="82">
        <v>0</v>
      </c>
      <c r="E26" s="82">
        <v>0</v>
      </c>
      <c r="F26" s="82">
        <v>0</v>
      </c>
      <c r="G26" s="82"/>
      <c r="H26" s="82"/>
      <c r="I26" s="82"/>
    </row>
    <row r="27" spans="1:9" ht="18.75" customHeight="1" x14ac:dyDescent="0.3">
      <c r="A27" s="210" t="s">
        <v>136</v>
      </c>
      <c r="B27" s="214" t="s">
        <v>127</v>
      </c>
      <c r="C27" s="17" t="s">
        <v>79</v>
      </c>
      <c r="D27" s="81">
        <f>SUM(D28:D31)</f>
        <v>0</v>
      </c>
      <c r="E27" s="81">
        <f t="shared" ref="E27:F27" si="16">SUM(E28:E31)</f>
        <v>0</v>
      </c>
      <c r="F27" s="81">
        <f t="shared" si="16"/>
        <v>0</v>
      </c>
      <c r="G27" s="81">
        <f t="shared" ref="G27" si="17">SUM(G28:G31)</f>
        <v>0</v>
      </c>
      <c r="H27" s="81">
        <f t="shared" ref="H27" si="18">SUM(H28:H31)</f>
        <v>0</v>
      </c>
      <c r="I27" s="81">
        <f t="shared" ref="I27" si="19">SUM(I28:I31)</f>
        <v>0</v>
      </c>
    </row>
    <row r="28" spans="1:9" ht="37.5" x14ac:dyDescent="0.3">
      <c r="A28" s="217"/>
      <c r="B28" s="215"/>
      <c r="C28" s="17" t="s">
        <v>120</v>
      </c>
      <c r="D28" s="82">
        <v>0</v>
      </c>
      <c r="E28" s="82">
        <v>0</v>
      </c>
      <c r="F28" s="82">
        <v>0</v>
      </c>
      <c r="G28" s="82"/>
      <c r="H28" s="82"/>
      <c r="I28" s="82"/>
    </row>
    <row r="29" spans="1:9" ht="37.5" x14ac:dyDescent="0.3">
      <c r="A29" s="217"/>
      <c r="B29" s="215"/>
      <c r="C29" s="17" t="s">
        <v>25</v>
      </c>
      <c r="D29" s="82">
        <v>0</v>
      </c>
      <c r="E29" s="82">
        <v>0</v>
      </c>
      <c r="F29" s="82">
        <v>0</v>
      </c>
      <c r="G29" s="82"/>
      <c r="H29" s="82"/>
      <c r="I29" s="82"/>
    </row>
    <row r="30" spans="1:9" ht="37.5" x14ac:dyDescent="0.3">
      <c r="A30" s="217"/>
      <c r="B30" s="215"/>
      <c r="C30" s="17" t="s">
        <v>26</v>
      </c>
      <c r="D30" s="82">
        <v>0</v>
      </c>
      <c r="E30" s="82">
        <v>0</v>
      </c>
      <c r="F30" s="82">
        <v>0</v>
      </c>
      <c r="G30" s="82"/>
      <c r="H30" s="82"/>
      <c r="I30" s="82"/>
    </row>
    <row r="31" spans="1:9" ht="18.75" x14ac:dyDescent="0.3">
      <c r="A31" s="218"/>
      <c r="B31" s="216"/>
      <c r="C31" s="17" t="s">
        <v>27</v>
      </c>
      <c r="D31" s="82">
        <v>0</v>
      </c>
      <c r="E31" s="82">
        <v>0</v>
      </c>
      <c r="F31" s="82">
        <v>0</v>
      </c>
      <c r="G31" s="82"/>
      <c r="H31" s="82"/>
      <c r="I31" s="82"/>
    </row>
    <row r="32" spans="1:9" ht="18.75" x14ac:dyDescent="0.3">
      <c r="A32" s="210" t="s">
        <v>137</v>
      </c>
      <c r="B32" s="31"/>
      <c r="C32" s="17" t="s">
        <v>79</v>
      </c>
      <c r="D32" s="81">
        <f>SUM(D33:D36)</f>
        <v>0</v>
      </c>
      <c r="E32" s="81">
        <f t="shared" ref="E32:F32" si="20">SUM(E33:E36)</f>
        <v>20406.081000000002</v>
      </c>
      <c r="F32" s="81">
        <f t="shared" si="20"/>
        <v>42559.942000000003</v>
      </c>
      <c r="G32" s="81">
        <f t="shared" ref="G32:I32" si="21">SUM(G33:G36)</f>
        <v>0</v>
      </c>
      <c r="H32" s="81">
        <f t="shared" si="21"/>
        <v>0</v>
      </c>
      <c r="I32" s="81">
        <f t="shared" si="21"/>
        <v>0</v>
      </c>
    </row>
    <row r="33" spans="1:9" ht="37.5" x14ac:dyDescent="0.3">
      <c r="A33" s="211"/>
      <c r="B33" s="32"/>
      <c r="C33" s="17" t="s">
        <v>120</v>
      </c>
      <c r="D33" s="82">
        <v>0</v>
      </c>
      <c r="E33" s="82">
        <v>204.06100000000001</v>
      </c>
      <c r="F33" s="82">
        <v>425.59899999999999</v>
      </c>
      <c r="G33" s="82"/>
      <c r="H33" s="82"/>
      <c r="I33" s="82"/>
    </row>
    <row r="34" spans="1:9" ht="75" x14ac:dyDescent="0.3">
      <c r="A34" s="211"/>
      <c r="B34" s="34" t="s">
        <v>226</v>
      </c>
      <c r="C34" s="17" t="s">
        <v>25</v>
      </c>
      <c r="D34" s="82">
        <v>0</v>
      </c>
      <c r="E34" s="82">
        <v>20000</v>
      </c>
      <c r="F34" s="82">
        <v>41713</v>
      </c>
      <c r="G34" s="82"/>
      <c r="H34" s="82"/>
      <c r="I34" s="82"/>
    </row>
    <row r="35" spans="1:9" ht="37.5" x14ac:dyDescent="0.3">
      <c r="A35" s="211"/>
      <c r="B35" s="32"/>
      <c r="C35" s="17" t="s">
        <v>26</v>
      </c>
      <c r="D35" s="82">
        <v>0</v>
      </c>
      <c r="E35" s="82">
        <v>202.02</v>
      </c>
      <c r="F35" s="82">
        <v>421.34300000000002</v>
      </c>
      <c r="G35" s="82"/>
      <c r="H35" s="82"/>
      <c r="I35" s="82"/>
    </row>
    <row r="36" spans="1:9" ht="18.75" x14ac:dyDescent="0.3">
      <c r="A36" s="212"/>
      <c r="B36" s="33"/>
      <c r="C36" s="17" t="s">
        <v>27</v>
      </c>
      <c r="D36" s="82">
        <v>0</v>
      </c>
      <c r="E36" s="82">
        <v>0</v>
      </c>
      <c r="F36" s="82">
        <v>0</v>
      </c>
      <c r="G36" s="82"/>
      <c r="H36" s="82"/>
      <c r="I36" s="82"/>
    </row>
    <row r="37" spans="1:9" ht="18.75" customHeight="1" x14ac:dyDescent="0.3">
      <c r="A37" s="210" t="s">
        <v>138</v>
      </c>
      <c r="B37" s="214" t="s">
        <v>224</v>
      </c>
      <c r="C37" s="17" t="s">
        <v>79</v>
      </c>
      <c r="D37" s="81">
        <f>SUM(D38:D41)</f>
        <v>131.01882000000001</v>
      </c>
      <c r="E37" s="81">
        <f t="shared" ref="E37:F37" si="22">SUM(E38:E41)</f>
        <v>82.427000000000007</v>
      </c>
      <c r="F37" s="81">
        <f t="shared" si="22"/>
        <v>84.614000000000004</v>
      </c>
      <c r="G37" s="81">
        <f t="shared" ref="G37:I37" si="23">SUM(G38:G41)</f>
        <v>0</v>
      </c>
      <c r="H37" s="81">
        <f t="shared" si="23"/>
        <v>0</v>
      </c>
      <c r="I37" s="81">
        <f t="shared" si="23"/>
        <v>0</v>
      </c>
    </row>
    <row r="38" spans="1:9" ht="37.5" x14ac:dyDescent="0.3">
      <c r="A38" s="217"/>
      <c r="B38" s="215"/>
      <c r="C38" s="17" t="s">
        <v>120</v>
      </c>
      <c r="D38" s="82">
        <v>1.31019</v>
      </c>
      <c r="E38" s="82">
        <v>0.82399999999999995</v>
      </c>
      <c r="F38" s="82">
        <v>0.84599999999999997</v>
      </c>
      <c r="G38" s="82"/>
      <c r="H38" s="82"/>
      <c r="I38" s="82"/>
    </row>
    <row r="39" spans="1:9" ht="37.5" x14ac:dyDescent="0.3">
      <c r="A39" s="217"/>
      <c r="B39" s="215"/>
      <c r="C39" s="17" t="s">
        <v>25</v>
      </c>
      <c r="D39" s="82">
        <v>128.41154</v>
      </c>
      <c r="E39" s="82">
        <v>80.787000000000006</v>
      </c>
      <c r="F39" s="82">
        <v>82.93</v>
      </c>
      <c r="G39" s="82"/>
      <c r="H39" s="82"/>
      <c r="I39" s="82"/>
    </row>
    <row r="40" spans="1:9" ht="37.5" x14ac:dyDescent="0.3">
      <c r="A40" s="217"/>
      <c r="B40" s="215"/>
      <c r="C40" s="17" t="s">
        <v>26</v>
      </c>
      <c r="D40" s="82">
        <v>1.2970900000000001</v>
      </c>
      <c r="E40" s="82">
        <v>0.81599999999999995</v>
      </c>
      <c r="F40" s="82">
        <v>0.83799999999999997</v>
      </c>
      <c r="G40" s="82"/>
      <c r="H40" s="82"/>
      <c r="I40" s="82"/>
    </row>
    <row r="41" spans="1:9" ht="18.75" x14ac:dyDescent="0.3">
      <c r="A41" s="218"/>
      <c r="B41" s="216"/>
      <c r="C41" s="17" t="s">
        <v>27</v>
      </c>
      <c r="D41" s="82">
        <v>0</v>
      </c>
      <c r="E41" s="82">
        <v>0</v>
      </c>
      <c r="F41" s="82">
        <v>0</v>
      </c>
      <c r="G41" s="82"/>
      <c r="H41" s="82"/>
      <c r="I41" s="82"/>
    </row>
    <row r="42" spans="1:9" ht="18.75" customHeight="1" x14ac:dyDescent="0.3">
      <c r="A42" s="210" t="s">
        <v>139</v>
      </c>
      <c r="B42" s="214" t="s">
        <v>221</v>
      </c>
      <c r="C42" s="17" t="s">
        <v>79</v>
      </c>
      <c r="D42" s="81">
        <f>SUM(D43:D46)</f>
        <v>25747.629999999997</v>
      </c>
      <c r="E42" s="81">
        <f t="shared" ref="E42:F42" si="24">SUM(E43:E46)</f>
        <v>17966.189999999999</v>
      </c>
      <c r="F42" s="81">
        <f t="shared" si="24"/>
        <v>17966.189999999999</v>
      </c>
      <c r="G42" s="81">
        <f t="shared" ref="G42:I42" si="25">SUM(G43:G46)</f>
        <v>0</v>
      </c>
      <c r="H42" s="81">
        <f t="shared" si="25"/>
        <v>0</v>
      </c>
      <c r="I42" s="81">
        <f t="shared" si="25"/>
        <v>0</v>
      </c>
    </row>
    <row r="43" spans="1:9" ht="37.5" x14ac:dyDescent="0.3">
      <c r="A43" s="217"/>
      <c r="B43" s="215"/>
      <c r="C43" s="17" t="s">
        <v>120</v>
      </c>
      <c r="D43" s="82">
        <v>19706.669999999998</v>
      </c>
      <c r="E43" s="82">
        <v>17966.189999999999</v>
      </c>
      <c r="F43" s="82">
        <v>17966.189999999999</v>
      </c>
      <c r="G43" s="82"/>
      <c r="H43" s="82"/>
      <c r="I43" s="82"/>
    </row>
    <row r="44" spans="1:9" ht="37.5" x14ac:dyDescent="0.3">
      <c r="A44" s="217"/>
      <c r="B44" s="215"/>
      <c r="C44" s="17" t="s">
        <v>25</v>
      </c>
      <c r="D44" s="82">
        <v>0</v>
      </c>
      <c r="E44" s="82">
        <v>0</v>
      </c>
      <c r="F44" s="82">
        <v>0</v>
      </c>
      <c r="G44" s="82"/>
      <c r="H44" s="82"/>
      <c r="I44" s="82"/>
    </row>
    <row r="45" spans="1:9" ht="37.5" x14ac:dyDescent="0.3">
      <c r="A45" s="217"/>
      <c r="B45" s="215"/>
      <c r="C45" s="17" t="s">
        <v>26</v>
      </c>
      <c r="D45" s="82">
        <v>6040.96</v>
      </c>
      <c r="E45" s="82">
        <v>0</v>
      </c>
      <c r="F45" s="82">
        <v>0</v>
      </c>
      <c r="G45" s="82"/>
      <c r="H45" s="82"/>
      <c r="I45" s="82"/>
    </row>
    <row r="46" spans="1:9" ht="18.75" x14ac:dyDescent="0.3">
      <c r="A46" s="218"/>
      <c r="B46" s="216"/>
      <c r="C46" s="17" t="s">
        <v>27</v>
      </c>
      <c r="D46" s="82">
        <v>0</v>
      </c>
      <c r="E46" s="82">
        <v>0</v>
      </c>
      <c r="F46" s="82">
        <v>0</v>
      </c>
      <c r="G46" s="82"/>
      <c r="H46" s="82"/>
      <c r="I46" s="82"/>
    </row>
    <row r="47" spans="1:9" ht="18.75" customHeight="1" x14ac:dyDescent="0.3">
      <c r="A47" s="210" t="s">
        <v>140</v>
      </c>
      <c r="B47" s="214" t="s">
        <v>131</v>
      </c>
      <c r="C47" s="17" t="s">
        <v>79</v>
      </c>
      <c r="D47" s="81">
        <f>SUM(D48:D51)</f>
        <v>0</v>
      </c>
      <c r="E47" s="81">
        <f t="shared" ref="E47:F47" si="26">SUM(E48:E51)</f>
        <v>0</v>
      </c>
      <c r="F47" s="81">
        <f t="shared" si="26"/>
        <v>0</v>
      </c>
      <c r="G47" s="81">
        <f t="shared" ref="G47:I47" si="27">SUM(G48:G51)</f>
        <v>0</v>
      </c>
      <c r="H47" s="81">
        <f t="shared" si="27"/>
        <v>0</v>
      </c>
      <c r="I47" s="81">
        <f t="shared" si="27"/>
        <v>0</v>
      </c>
    </row>
    <row r="48" spans="1:9" ht="37.5" x14ac:dyDescent="0.3">
      <c r="A48" s="217"/>
      <c r="B48" s="215"/>
      <c r="C48" s="17" t="s">
        <v>120</v>
      </c>
      <c r="D48" s="82">
        <v>0</v>
      </c>
      <c r="E48" s="82">
        <v>0</v>
      </c>
      <c r="F48" s="82">
        <v>0</v>
      </c>
      <c r="G48" s="82"/>
      <c r="H48" s="82"/>
      <c r="I48" s="82"/>
    </row>
    <row r="49" spans="1:9" ht="37.5" x14ac:dyDescent="0.3">
      <c r="A49" s="217"/>
      <c r="B49" s="215"/>
      <c r="C49" s="17" t="s">
        <v>25</v>
      </c>
      <c r="D49" s="82">
        <v>0</v>
      </c>
      <c r="E49" s="82">
        <v>0</v>
      </c>
      <c r="F49" s="82">
        <v>0</v>
      </c>
      <c r="G49" s="82"/>
      <c r="H49" s="82"/>
      <c r="I49" s="82"/>
    </row>
    <row r="50" spans="1:9" ht="37.5" x14ac:dyDescent="0.3">
      <c r="A50" s="217"/>
      <c r="B50" s="215"/>
      <c r="C50" s="17" t="s">
        <v>26</v>
      </c>
      <c r="D50" s="82">
        <v>0</v>
      </c>
      <c r="E50" s="82">
        <v>0</v>
      </c>
      <c r="F50" s="82">
        <v>0</v>
      </c>
      <c r="G50" s="82"/>
      <c r="H50" s="82"/>
      <c r="I50" s="82"/>
    </row>
    <row r="51" spans="1:9" ht="18.75" x14ac:dyDescent="0.3">
      <c r="A51" s="218"/>
      <c r="B51" s="216"/>
      <c r="C51" s="17" t="s">
        <v>27</v>
      </c>
      <c r="D51" s="82">
        <v>0</v>
      </c>
      <c r="E51" s="82">
        <v>0</v>
      </c>
      <c r="F51" s="82">
        <v>0</v>
      </c>
      <c r="G51" s="82"/>
      <c r="H51" s="82"/>
      <c r="I51" s="82"/>
    </row>
    <row r="52" spans="1:9" ht="18.75" customHeight="1" x14ac:dyDescent="0.3">
      <c r="A52" s="210" t="s">
        <v>141</v>
      </c>
      <c r="B52" s="214" t="s">
        <v>223</v>
      </c>
      <c r="C52" s="17" t="s">
        <v>79</v>
      </c>
      <c r="D52" s="81">
        <f>SUM(D53:D56)</f>
        <v>1588.78</v>
      </c>
      <c r="E52" s="81">
        <f t="shared" ref="E52:F52" si="28">SUM(E53:E56)</f>
        <v>1508.06</v>
      </c>
      <c r="F52" s="81">
        <f t="shared" si="28"/>
        <v>1508.06</v>
      </c>
      <c r="G52" s="81">
        <f t="shared" ref="G52:I52" si="29">SUM(G53:G56)</f>
        <v>0</v>
      </c>
      <c r="H52" s="81">
        <f t="shared" si="29"/>
        <v>0</v>
      </c>
      <c r="I52" s="81">
        <f t="shared" si="29"/>
        <v>0</v>
      </c>
    </row>
    <row r="53" spans="1:9" ht="37.5" x14ac:dyDescent="0.3">
      <c r="A53" s="217"/>
      <c r="B53" s="215"/>
      <c r="C53" s="17" t="s">
        <v>120</v>
      </c>
      <c r="D53" s="82">
        <v>1588.78</v>
      </c>
      <c r="E53" s="82">
        <v>1508.06</v>
      </c>
      <c r="F53" s="82">
        <v>1508.06</v>
      </c>
      <c r="G53" s="82"/>
      <c r="H53" s="82"/>
      <c r="I53" s="82"/>
    </row>
    <row r="54" spans="1:9" ht="37.5" x14ac:dyDescent="0.3">
      <c r="A54" s="217"/>
      <c r="B54" s="215"/>
      <c r="C54" s="17" t="s">
        <v>25</v>
      </c>
      <c r="D54" s="82">
        <v>0</v>
      </c>
      <c r="E54" s="82">
        <v>0</v>
      </c>
      <c r="F54" s="82">
        <v>0</v>
      </c>
      <c r="G54" s="82"/>
      <c r="H54" s="82"/>
      <c r="I54" s="82"/>
    </row>
    <row r="55" spans="1:9" ht="37.5" x14ac:dyDescent="0.3">
      <c r="A55" s="217"/>
      <c r="B55" s="215"/>
      <c r="C55" s="17" t="s">
        <v>26</v>
      </c>
      <c r="D55" s="82">
        <v>0</v>
      </c>
      <c r="E55" s="82">
        <v>0</v>
      </c>
      <c r="F55" s="82">
        <v>0</v>
      </c>
      <c r="G55" s="82"/>
      <c r="H55" s="82"/>
      <c r="I55" s="82"/>
    </row>
    <row r="56" spans="1:9" ht="18.75" x14ac:dyDescent="0.3">
      <c r="A56" s="218"/>
      <c r="B56" s="216"/>
      <c r="C56" s="17" t="s">
        <v>27</v>
      </c>
      <c r="D56" s="82">
        <v>0</v>
      </c>
      <c r="E56" s="82">
        <v>0</v>
      </c>
      <c r="F56" s="82">
        <v>0</v>
      </c>
      <c r="G56" s="82"/>
      <c r="H56" s="82"/>
      <c r="I56" s="82"/>
    </row>
    <row r="57" spans="1:9" ht="18.75" customHeight="1" x14ac:dyDescent="0.3">
      <c r="A57" s="210" t="s">
        <v>142</v>
      </c>
      <c r="B57" s="214" t="s">
        <v>133</v>
      </c>
      <c r="C57" s="17" t="s">
        <v>79</v>
      </c>
      <c r="D57" s="81">
        <f>SUM(D58:D61)</f>
        <v>0</v>
      </c>
      <c r="E57" s="81">
        <f t="shared" ref="E57:F57" si="30">SUM(E58:E61)</f>
        <v>0</v>
      </c>
      <c r="F57" s="81">
        <f t="shared" si="30"/>
        <v>0</v>
      </c>
      <c r="G57" s="81">
        <f t="shared" ref="G57:I57" si="31">SUM(G58:G61)</f>
        <v>0</v>
      </c>
      <c r="H57" s="81">
        <f t="shared" si="31"/>
        <v>0</v>
      </c>
      <c r="I57" s="81">
        <f t="shared" si="31"/>
        <v>0</v>
      </c>
    </row>
    <row r="58" spans="1:9" ht="37.5" x14ac:dyDescent="0.3">
      <c r="A58" s="217"/>
      <c r="B58" s="215"/>
      <c r="C58" s="17" t="s">
        <v>120</v>
      </c>
      <c r="D58" s="82">
        <v>0</v>
      </c>
      <c r="E58" s="82">
        <v>0</v>
      </c>
      <c r="F58" s="82">
        <v>0</v>
      </c>
      <c r="G58" s="82"/>
      <c r="H58" s="82"/>
      <c r="I58" s="82"/>
    </row>
    <row r="59" spans="1:9" ht="37.5" x14ac:dyDescent="0.3">
      <c r="A59" s="217"/>
      <c r="B59" s="215"/>
      <c r="C59" s="17" t="s">
        <v>25</v>
      </c>
      <c r="D59" s="82">
        <v>0</v>
      </c>
      <c r="E59" s="82">
        <v>0</v>
      </c>
      <c r="F59" s="82">
        <v>0</v>
      </c>
      <c r="G59" s="82"/>
      <c r="H59" s="82"/>
      <c r="I59" s="82"/>
    </row>
    <row r="60" spans="1:9" ht="37.5" x14ac:dyDescent="0.3">
      <c r="A60" s="217"/>
      <c r="B60" s="215"/>
      <c r="C60" s="17" t="s">
        <v>26</v>
      </c>
      <c r="D60" s="82">
        <v>0</v>
      </c>
      <c r="E60" s="82">
        <v>0</v>
      </c>
      <c r="F60" s="82">
        <v>0</v>
      </c>
      <c r="G60" s="82"/>
      <c r="H60" s="82"/>
      <c r="I60" s="82"/>
    </row>
    <row r="61" spans="1:9" ht="18.75" x14ac:dyDescent="0.3">
      <c r="A61" s="218"/>
      <c r="B61" s="216"/>
      <c r="C61" s="17" t="s">
        <v>27</v>
      </c>
      <c r="D61" s="82">
        <v>0</v>
      </c>
      <c r="E61" s="82">
        <v>0</v>
      </c>
      <c r="F61" s="82">
        <v>0</v>
      </c>
      <c r="G61" s="82"/>
      <c r="H61" s="82"/>
      <c r="I61" s="82"/>
    </row>
    <row r="62" spans="1:9" ht="18.75" customHeight="1" x14ac:dyDescent="0.3">
      <c r="A62" s="210" t="s">
        <v>143</v>
      </c>
      <c r="B62" s="214" t="s">
        <v>222</v>
      </c>
      <c r="C62" s="17" t="s">
        <v>79</v>
      </c>
      <c r="D62" s="81">
        <f>SUM(D63:D66)</f>
        <v>15837</v>
      </c>
      <c r="E62" s="81">
        <f t="shared" ref="E62:F62" si="32">SUM(E63:E66)</f>
        <v>15366.1</v>
      </c>
      <c r="F62" s="81">
        <f t="shared" si="32"/>
        <v>15366.1</v>
      </c>
      <c r="G62" s="81">
        <f t="shared" ref="G62:I62" si="33">SUM(G63:G66)</f>
        <v>0</v>
      </c>
      <c r="H62" s="81">
        <f t="shared" si="33"/>
        <v>0</v>
      </c>
      <c r="I62" s="81">
        <f t="shared" si="33"/>
        <v>0</v>
      </c>
    </row>
    <row r="63" spans="1:9" ht="37.5" x14ac:dyDescent="0.3">
      <c r="A63" s="217"/>
      <c r="B63" s="215"/>
      <c r="C63" s="17" t="s">
        <v>120</v>
      </c>
      <c r="D63" s="82">
        <v>15837</v>
      </c>
      <c r="E63" s="82">
        <v>15366.1</v>
      </c>
      <c r="F63" s="82">
        <v>15366.1</v>
      </c>
      <c r="G63" s="82"/>
      <c r="H63" s="82"/>
      <c r="I63" s="82"/>
    </row>
    <row r="64" spans="1:9" ht="37.5" x14ac:dyDescent="0.3">
      <c r="A64" s="217"/>
      <c r="B64" s="215"/>
      <c r="C64" s="17" t="s">
        <v>25</v>
      </c>
      <c r="D64" s="82">
        <v>0</v>
      </c>
      <c r="E64" s="82">
        <v>0</v>
      </c>
      <c r="F64" s="82">
        <v>0</v>
      </c>
      <c r="G64" s="82"/>
      <c r="H64" s="82"/>
      <c r="I64" s="82"/>
    </row>
    <row r="65" spans="1:9" ht="37.5" x14ac:dyDescent="0.3">
      <c r="A65" s="217"/>
      <c r="B65" s="215"/>
      <c r="C65" s="17" t="s">
        <v>26</v>
      </c>
      <c r="D65" s="82">
        <v>0</v>
      </c>
      <c r="E65" s="82">
        <v>0</v>
      </c>
      <c r="F65" s="82">
        <v>0</v>
      </c>
      <c r="G65" s="82"/>
      <c r="H65" s="82"/>
      <c r="I65" s="82"/>
    </row>
    <row r="66" spans="1:9" ht="18.75" x14ac:dyDescent="0.3">
      <c r="A66" s="218"/>
      <c r="B66" s="216"/>
      <c r="C66" s="17" t="s">
        <v>27</v>
      </c>
      <c r="D66" s="82">
        <v>0</v>
      </c>
      <c r="E66" s="82">
        <v>0</v>
      </c>
      <c r="F66" s="82">
        <v>0</v>
      </c>
      <c r="G66" s="82"/>
      <c r="H66" s="82"/>
      <c r="I66" s="82"/>
    </row>
    <row r="67" spans="1:9" ht="18.75" customHeight="1" x14ac:dyDescent="0.3">
      <c r="A67" s="210" t="s">
        <v>144</v>
      </c>
      <c r="B67" s="219" t="s">
        <v>225</v>
      </c>
      <c r="C67" s="17" t="s">
        <v>79</v>
      </c>
      <c r="D67" s="81">
        <f>SUM(D68:D71)</f>
        <v>1239.3272899999999</v>
      </c>
      <c r="E67" s="81">
        <f t="shared" ref="E67:F67" si="34">SUM(E68:E71)</f>
        <v>1010.9</v>
      </c>
      <c r="F67" s="81">
        <f t="shared" si="34"/>
        <v>1010.9</v>
      </c>
      <c r="G67" s="81">
        <f t="shared" ref="G67:I67" si="35">SUM(G68:G71)</f>
        <v>0</v>
      </c>
      <c r="H67" s="81">
        <f t="shared" si="35"/>
        <v>0</v>
      </c>
      <c r="I67" s="81">
        <f t="shared" si="35"/>
        <v>0</v>
      </c>
    </row>
    <row r="68" spans="1:9" ht="37.5" x14ac:dyDescent="0.3">
      <c r="A68" s="217"/>
      <c r="B68" s="220"/>
      <c r="C68" s="17" t="s">
        <v>120</v>
      </c>
      <c r="D68" s="82">
        <v>1239.3272899999999</v>
      </c>
      <c r="E68" s="82">
        <v>1010.9</v>
      </c>
      <c r="F68" s="82">
        <v>1010.9</v>
      </c>
      <c r="G68" s="82"/>
      <c r="H68" s="82"/>
      <c r="I68" s="82"/>
    </row>
    <row r="69" spans="1:9" ht="37.5" x14ac:dyDescent="0.3">
      <c r="A69" s="217"/>
      <c r="B69" s="220"/>
      <c r="C69" s="17" t="s">
        <v>25</v>
      </c>
      <c r="D69" s="82">
        <v>0</v>
      </c>
      <c r="E69" s="82">
        <v>0</v>
      </c>
      <c r="F69" s="82">
        <v>0</v>
      </c>
      <c r="G69" s="82"/>
      <c r="H69" s="82"/>
      <c r="I69" s="82"/>
    </row>
    <row r="70" spans="1:9" ht="37.5" x14ac:dyDescent="0.3">
      <c r="A70" s="217"/>
      <c r="B70" s="220"/>
      <c r="C70" s="17" t="s">
        <v>26</v>
      </c>
      <c r="D70" s="82">
        <v>0</v>
      </c>
      <c r="E70" s="82">
        <v>0</v>
      </c>
      <c r="F70" s="82">
        <v>0</v>
      </c>
      <c r="G70" s="82"/>
      <c r="H70" s="82"/>
      <c r="I70" s="82"/>
    </row>
    <row r="71" spans="1:9" ht="18.75" x14ac:dyDescent="0.3">
      <c r="A71" s="218"/>
      <c r="B71" s="221"/>
      <c r="C71" s="17" t="s">
        <v>27</v>
      </c>
      <c r="D71" s="82">
        <v>0</v>
      </c>
      <c r="E71" s="82">
        <v>0</v>
      </c>
      <c r="F71" s="82">
        <v>0</v>
      </c>
      <c r="G71" s="82"/>
      <c r="H71" s="82"/>
      <c r="I71" s="82"/>
    </row>
  </sheetData>
  <mergeCells count="26">
    <mergeCell ref="A67:A71"/>
    <mergeCell ref="B67:B71"/>
    <mergeCell ref="A52:A56"/>
    <mergeCell ref="B52:B56"/>
    <mergeCell ref="A57:A61"/>
    <mergeCell ref="B57:B61"/>
    <mergeCell ref="A62:A66"/>
    <mergeCell ref="B62:B66"/>
    <mergeCell ref="A37:A41"/>
    <mergeCell ref="B37:B41"/>
    <mergeCell ref="A42:A46"/>
    <mergeCell ref="B42:B46"/>
    <mergeCell ref="A47:A51"/>
    <mergeCell ref="B47:B51"/>
    <mergeCell ref="A32:A36"/>
    <mergeCell ref="D4:I4"/>
    <mergeCell ref="A7:A11"/>
    <mergeCell ref="B7:B11"/>
    <mergeCell ref="A27:A31"/>
    <mergeCell ref="B27:B31"/>
    <mergeCell ref="A12:A16"/>
    <mergeCell ref="B12:B16"/>
    <mergeCell ref="A22:A26"/>
    <mergeCell ref="B22:B26"/>
    <mergeCell ref="A17:A21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  <rowBreaks count="2" manualBreakCount="2">
    <brk id="26" max="8" man="1"/>
    <brk id="5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118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225" t="s">
        <v>11</v>
      </c>
      <c r="B14" s="225" t="s">
        <v>29</v>
      </c>
      <c r="C14" s="225" t="s">
        <v>12</v>
      </c>
      <c r="D14" s="222" t="s">
        <v>30</v>
      </c>
      <c r="E14" s="223"/>
      <c r="F14" s="224"/>
      <c r="G14" s="225" t="s">
        <v>41</v>
      </c>
    </row>
    <row r="15" spans="1:7" ht="63" customHeight="1" x14ac:dyDescent="0.25">
      <c r="A15" s="226"/>
      <c r="B15" s="226"/>
      <c r="C15" s="226"/>
      <c r="D15" s="225" t="s">
        <v>31</v>
      </c>
      <c r="E15" s="222" t="s">
        <v>32</v>
      </c>
      <c r="F15" s="224"/>
      <c r="G15" s="226"/>
    </row>
    <row r="16" spans="1:7" ht="31.5" x14ac:dyDescent="0.25">
      <c r="A16" s="227"/>
      <c r="B16" s="227"/>
      <c r="C16" s="227"/>
      <c r="D16" s="227"/>
      <c r="E16" s="7" t="s">
        <v>33</v>
      </c>
      <c r="F16" s="7" t="s">
        <v>34</v>
      </c>
      <c r="G16" s="227"/>
    </row>
    <row r="17" spans="1:7" ht="16.5" customHeight="1" x14ac:dyDescent="0.25">
      <c r="A17" s="228" t="s">
        <v>35</v>
      </c>
      <c r="B17" s="229"/>
      <c r="C17" s="229"/>
      <c r="D17" s="229"/>
      <c r="E17" s="229"/>
      <c r="F17" s="229"/>
      <c r="G17" s="230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222" t="s">
        <v>37</v>
      </c>
      <c r="B20" s="223"/>
      <c r="C20" s="223"/>
      <c r="D20" s="223"/>
      <c r="E20" s="223"/>
      <c r="F20" s="223"/>
      <c r="G20" s="224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15" sqref="F1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118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84</v>
      </c>
    </row>
    <row r="13" spans="1:7" ht="15.75" x14ac:dyDescent="0.25">
      <c r="G13" s="8" t="s">
        <v>43</v>
      </c>
    </row>
    <row r="14" spans="1:7" ht="19.5" customHeight="1" x14ac:dyDescent="0.25">
      <c r="A14" s="225" t="s">
        <v>11</v>
      </c>
      <c r="B14" s="225" t="s">
        <v>44</v>
      </c>
      <c r="C14" s="231" t="s">
        <v>45</v>
      </c>
      <c r="D14" s="231" t="s">
        <v>46</v>
      </c>
      <c r="E14" s="231" t="s">
        <v>47</v>
      </c>
      <c r="F14" s="231"/>
      <c r="G14" s="231"/>
    </row>
    <row r="15" spans="1:7" ht="78.75" x14ac:dyDescent="0.25">
      <c r="A15" s="227"/>
      <c r="B15" s="227"/>
      <c r="C15" s="231"/>
      <c r="D15" s="231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225">
        <v>1</v>
      </c>
      <c r="B17" s="225" t="s">
        <v>51</v>
      </c>
      <c r="C17" s="231"/>
      <c r="D17" s="9" t="s">
        <v>24</v>
      </c>
      <c r="E17" s="7"/>
      <c r="F17" s="7"/>
      <c r="G17" s="7"/>
    </row>
    <row r="18" spans="1:7" ht="15.75" x14ac:dyDescent="0.25">
      <c r="A18" s="226"/>
      <c r="B18" s="226"/>
      <c r="C18" s="231"/>
      <c r="D18" s="9" t="s">
        <v>120</v>
      </c>
      <c r="E18" s="7"/>
      <c r="F18" s="7"/>
      <c r="G18" s="7"/>
    </row>
    <row r="19" spans="1:7" ht="15.75" x14ac:dyDescent="0.25">
      <c r="A19" s="226"/>
      <c r="B19" s="226"/>
      <c r="C19" s="231"/>
      <c r="D19" s="9" t="s">
        <v>25</v>
      </c>
      <c r="E19" s="7"/>
      <c r="F19" s="7"/>
      <c r="G19" s="7"/>
    </row>
    <row r="20" spans="1:7" ht="31.5" x14ac:dyDescent="0.25">
      <c r="A20" s="226"/>
      <c r="B20" s="226"/>
      <c r="C20" s="231"/>
      <c r="D20" s="9" t="s">
        <v>26</v>
      </c>
      <c r="E20" s="7"/>
      <c r="F20" s="7"/>
      <c r="G20" s="7"/>
    </row>
    <row r="21" spans="1:7" ht="15.75" x14ac:dyDescent="0.25">
      <c r="A21" s="227"/>
      <c r="B21" s="227"/>
      <c r="C21" s="231"/>
      <c r="D21" s="9" t="s">
        <v>27</v>
      </c>
      <c r="E21" s="7"/>
      <c r="F21" s="7"/>
      <c r="G21" s="7"/>
    </row>
    <row r="22" spans="1:7" ht="23.25" customHeight="1" x14ac:dyDescent="0.25">
      <c r="A22" s="225">
        <v>2</v>
      </c>
      <c r="B22" s="225" t="s">
        <v>52</v>
      </c>
      <c r="C22" s="231"/>
      <c r="D22" s="9" t="s">
        <v>24</v>
      </c>
      <c r="E22" s="7"/>
      <c r="F22" s="7"/>
      <c r="G22" s="7"/>
    </row>
    <row r="23" spans="1:7" ht="30" customHeight="1" x14ac:dyDescent="0.25">
      <c r="A23" s="226"/>
      <c r="B23" s="226"/>
      <c r="C23" s="231"/>
      <c r="D23" s="9" t="s">
        <v>120</v>
      </c>
      <c r="E23" s="7"/>
      <c r="F23" s="7"/>
      <c r="G23" s="7"/>
    </row>
    <row r="24" spans="1:7" ht="24.75" customHeight="1" x14ac:dyDescent="0.25">
      <c r="A24" s="226"/>
      <c r="B24" s="226"/>
      <c r="C24" s="231"/>
      <c r="D24" s="9" t="s">
        <v>25</v>
      </c>
      <c r="E24" s="7"/>
      <c r="F24" s="7"/>
      <c r="G24" s="7"/>
    </row>
    <row r="25" spans="1:7" ht="28.5" customHeight="1" x14ac:dyDescent="0.25">
      <c r="A25" s="226"/>
      <c r="B25" s="226"/>
      <c r="C25" s="231"/>
      <c r="D25" s="9" t="s">
        <v>26</v>
      </c>
      <c r="E25" s="7"/>
      <c r="F25" s="7"/>
      <c r="G25" s="7"/>
    </row>
    <row r="26" spans="1:7" ht="24.75" customHeight="1" x14ac:dyDescent="0.25">
      <c r="A26" s="227"/>
      <c r="B26" s="227"/>
      <c r="C26" s="231"/>
      <c r="D26" s="9" t="s">
        <v>27</v>
      </c>
      <c r="E26" s="7"/>
      <c r="F26" s="7"/>
      <c r="G26" s="7"/>
    </row>
    <row r="27" spans="1:7" ht="15.75" x14ac:dyDescent="0.25">
      <c r="A27" s="225">
        <v>3</v>
      </c>
      <c r="B27" s="225" t="s">
        <v>52</v>
      </c>
      <c r="C27" s="231"/>
      <c r="D27" s="9" t="s">
        <v>24</v>
      </c>
      <c r="E27" s="7"/>
      <c r="F27" s="7"/>
      <c r="G27" s="7"/>
    </row>
    <row r="28" spans="1:7" ht="15.75" x14ac:dyDescent="0.25">
      <c r="A28" s="226"/>
      <c r="B28" s="226"/>
      <c r="C28" s="231"/>
      <c r="D28" s="9" t="s">
        <v>120</v>
      </c>
      <c r="E28" s="7"/>
      <c r="F28" s="7"/>
      <c r="G28" s="7"/>
    </row>
    <row r="29" spans="1:7" ht="15.75" x14ac:dyDescent="0.25">
      <c r="A29" s="226"/>
      <c r="B29" s="226"/>
      <c r="C29" s="231"/>
      <c r="D29" s="9" t="s">
        <v>25</v>
      </c>
      <c r="E29" s="7"/>
      <c r="F29" s="7"/>
      <c r="G29" s="7"/>
    </row>
    <row r="30" spans="1:7" ht="31.5" x14ac:dyDescent="0.25">
      <c r="A30" s="226"/>
      <c r="B30" s="226"/>
      <c r="C30" s="231"/>
      <c r="D30" s="9" t="s">
        <v>26</v>
      </c>
      <c r="E30" s="7"/>
      <c r="F30" s="7"/>
      <c r="G30" s="7"/>
    </row>
    <row r="31" spans="1:7" ht="15.75" x14ac:dyDescent="0.25">
      <c r="A31" s="227"/>
      <c r="B31" s="227"/>
      <c r="C31" s="231"/>
      <c r="D31" s="9" t="s">
        <v>27</v>
      </c>
      <c r="E31" s="7"/>
      <c r="F31" s="7"/>
      <c r="G31" s="7"/>
    </row>
    <row r="32" spans="1:7" ht="15.75" x14ac:dyDescent="0.25">
      <c r="A32" s="225">
        <v>4</v>
      </c>
      <c r="B32" s="225" t="s">
        <v>52</v>
      </c>
      <c r="C32" s="231"/>
      <c r="D32" s="9" t="s">
        <v>24</v>
      </c>
      <c r="E32" s="7"/>
      <c r="F32" s="7"/>
      <c r="G32" s="7"/>
    </row>
    <row r="33" spans="1:7" ht="15.75" x14ac:dyDescent="0.25">
      <c r="A33" s="226"/>
      <c r="B33" s="226"/>
      <c r="C33" s="231"/>
      <c r="D33" s="9" t="s">
        <v>120</v>
      </c>
      <c r="E33" s="7"/>
      <c r="F33" s="7"/>
      <c r="G33" s="7"/>
    </row>
    <row r="34" spans="1:7" ht="15.75" x14ac:dyDescent="0.25">
      <c r="A34" s="226"/>
      <c r="B34" s="226"/>
      <c r="C34" s="231"/>
      <c r="D34" s="9" t="s">
        <v>25</v>
      </c>
      <c r="E34" s="7"/>
      <c r="F34" s="7"/>
      <c r="G34" s="7"/>
    </row>
    <row r="35" spans="1:7" ht="31.5" x14ac:dyDescent="0.25">
      <c r="A35" s="226"/>
      <c r="B35" s="226"/>
      <c r="C35" s="231"/>
      <c r="D35" s="9" t="s">
        <v>26</v>
      </c>
      <c r="E35" s="7"/>
      <c r="F35" s="7"/>
      <c r="G35" s="7"/>
    </row>
    <row r="36" spans="1:7" ht="15.75" x14ac:dyDescent="0.25">
      <c r="A36" s="227"/>
      <c r="B36" s="227"/>
      <c r="C36" s="231"/>
      <c r="D36" s="9" t="s">
        <v>27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2026-10-01T02:57:33Z</cp:lastPrinted>
  <dcterms:created xsi:type="dcterms:W3CDTF">2024-01-24T01:40:44Z</dcterms:created>
  <dcterms:modified xsi:type="dcterms:W3CDTF">2026-10-01T02:57:36Z</dcterms:modified>
</cp:coreProperties>
</file>