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730"/>
  <workbookPr/>
  <mc:AlternateContent xmlns:mc="http://schemas.openxmlformats.org/markup-compatibility/2006">
    <mc:Choice Requires="x15">
      <x15ac:absPath xmlns:x15ac="http://schemas.microsoft.com/office/spreadsheetml/2010/11/ac" url="J:\САЙТ\2026\Сведения  об исполнении консолидированного бюджета по разделам и подразделам\"/>
    </mc:Choice>
  </mc:AlternateContent>
  <xr:revisionPtr revIDLastSave="0" documentId="13_ncr:1_{C06A8773-BEA5-41BD-8CB0-1FB197346A21}" xr6:coauthVersionLast="45" xr6:coauthVersionMax="45" xr10:uidLastSave="{00000000-0000-0000-0000-000000000000}"/>
  <bookViews>
    <workbookView xWindow="23321" yWindow="-110" windowWidth="23650" windowHeight="12802" xr2:uid="{00000000-000D-0000-FFFF-FFFF00000000}"/>
  </bookViews>
  <sheets>
    <sheet name="исполнение за 2 кв 2026 год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27" i="4" l="1"/>
  <c r="D25" i="4"/>
  <c r="C54" i="4" l="1"/>
  <c r="C51" i="4"/>
  <c r="C48" i="4"/>
  <c r="C44" i="4"/>
  <c r="C41" i="4"/>
  <c r="C35" i="4"/>
  <c r="C31" i="4"/>
  <c r="C25" i="4"/>
  <c r="C21" i="4"/>
  <c r="C18" i="4"/>
  <c r="C9" i="4"/>
  <c r="C7" i="4"/>
  <c r="D31" i="4" l="1"/>
  <c r="D21" i="4"/>
  <c r="D18" i="4"/>
  <c r="E13" i="4"/>
  <c r="D9" i="4"/>
  <c r="D41" i="4" l="1"/>
  <c r="E55" i="4" l="1"/>
  <c r="E20" i="4"/>
  <c r="E11" i="4"/>
  <c r="E10" i="4"/>
  <c r="D54" i="4" l="1"/>
  <c r="E54" i="4" s="1"/>
  <c r="D44" i="4"/>
  <c r="D51" i="4" l="1"/>
  <c r="D48" i="4"/>
  <c r="E46" i="4"/>
  <c r="E39" i="4"/>
  <c r="E24" i="4"/>
  <c r="E23" i="4"/>
  <c r="E53" i="4" l="1"/>
  <c r="E52" i="4"/>
  <c r="E50" i="4"/>
  <c r="E49" i="4"/>
  <c r="E47" i="4"/>
  <c r="E45" i="4"/>
  <c r="E44" i="4"/>
  <c r="E43" i="4"/>
  <c r="E42" i="4"/>
  <c r="E40" i="4"/>
  <c r="E38" i="4"/>
  <c r="E37" i="4"/>
  <c r="E36" i="4"/>
  <c r="D35" i="4"/>
  <c r="E34" i="4"/>
  <c r="E33" i="4"/>
  <c r="E31" i="4"/>
  <c r="E30" i="4"/>
  <c r="E29" i="4"/>
  <c r="E26" i="4"/>
  <c r="E25" i="4"/>
  <c r="E19" i="4"/>
  <c r="E18" i="4"/>
  <c r="E17" i="4"/>
  <c r="E14" i="4"/>
  <c r="E12" i="4"/>
  <c r="D7" i="4" l="1"/>
  <c r="E21" i="4"/>
  <c r="E48" i="4"/>
  <c r="E35" i="4"/>
  <c r="E9" i="4"/>
  <c r="E51" i="4"/>
  <c r="E41" i="4"/>
  <c r="E7" i="4" l="1"/>
</calcChain>
</file>

<file path=xl/sharedStrings.xml><?xml version="1.0" encoding="utf-8"?>
<sst xmlns="http://schemas.openxmlformats.org/spreadsheetml/2006/main" count="114" uniqueCount="113">
  <si>
    <t>Наименование показателя</t>
  </si>
  <si>
    <t>1</t>
  </si>
  <si>
    <t>2</t>
  </si>
  <si>
    <t>4</t>
  </si>
  <si>
    <t>5</t>
  </si>
  <si>
    <t>х</t>
  </si>
  <si>
    <t xml:space="preserve">в том числе: </t>
  </si>
  <si>
    <t>Код расхода по бюджетной классификации</t>
  </si>
  <si>
    <t>Расходы бюджета - ИТОГО</t>
  </si>
  <si>
    <t xml:space="preserve">  ОБЩЕГОСУДАРСТВЕННЫЕ ВОПРОСЫ</t>
  </si>
  <si>
    <t xml:space="preserve">  Функционирование высшего должностного лица субъекта Российской Федерации и муниципального образования</t>
  </si>
  <si>
    <t xml:space="preserve"> 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</si>
  <si>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 xml:space="preserve"> 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</si>
  <si>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  Судебная система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</si>
  <si>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</si>
  <si>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 xml:space="preserve">  Резервные фонды</t>
  </si>
  <si>
    <t xml:space="preserve">  Другие общегосударственные вопросы</t>
  </si>
  <si>
    <t xml:space="preserve">  НАЦИОНАЛЬНАЯ ОБОРОНА</t>
  </si>
  <si>
    <t xml:space="preserve">  НАЦИОНАЛЬНАЯ БЕЗОПАСНОСТЬ И ПРАВООХРАНИТЕЛЬНАЯ ДЕЯТЕЛЬНОСТЬ</t>
  </si>
  <si>
    <t xml:space="preserve">  Защита населения и территории от чрезвычайных ситуаций природного и техногенного характера, гражданская оборона</t>
  </si>
  <si>
    <t xml:space="preserve">  Обеспечение пожарной безопасности</t>
  </si>
  <si>
    <t xml:space="preserve">  Другие вопросы в области национальной безопасности и правоохранительной деятельности</t>
  </si>
  <si>
    <t xml:space="preserve">  НАЦИОНАЛЬНАЯ ЭКОНОМИКА</t>
  </si>
  <si>
    <t xml:space="preserve">  Сельское хозяйство и рыболовство</t>
  </si>
  <si>
    <t xml:space="preserve">  Водное хозяйство</t>
  </si>
  <si>
    <t xml:space="preserve">  Дорожное хозяйство (дорожные фонды)</t>
  </si>
  <si>
    <t xml:space="preserve">  Другие вопросы в области национальной экономики</t>
  </si>
  <si>
    <t xml:space="preserve">  ЖИЛИЩНО-КОММУНАЛЬНОЕ ХОЗЯЙСТВО</t>
  </si>
  <si>
    <t xml:space="preserve">  Коммунальное хозяйство</t>
  </si>
  <si>
    <t xml:space="preserve">  Благоустройство</t>
  </si>
  <si>
    <t xml:space="preserve">  ОБРАЗОВАНИЕ</t>
  </si>
  <si>
    <t xml:space="preserve">  Дошкольное образование</t>
  </si>
  <si>
    <t xml:space="preserve">  Общее образование</t>
  </si>
  <si>
    <t xml:space="preserve">  Дополнительное образование детей</t>
  </si>
  <si>
    <t xml:space="preserve">  Молодежная политика</t>
  </si>
  <si>
    <t xml:space="preserve">  Другие вопросы в области образования</t>
  </si>
  <si>
    <t xml:space="preserve">  КУЛЬТУРА, КИНЕМАТОГРАФИЯ</t>
  </si>
  <si>
    <t xml:space="preserve">  Культура</t>
  </si>
  <si>
    <t xml:space="preserve">  Другие вопросы в области культуры, кинематографии</t>
  </si>
  <si>
    <t xml:space="preserve">  СОЦИАЛЬНАЯ ПОЛИТИКА</t>
  </si>
  <si>
    <t xml:space="preserve">  Пенсионное обеспечение</t>
  </si>
  <si>
    <t xml:space="preserve">  Социальное обеспечение населения</t>
  </si>
  <si>
    <t xml:space="preserve">  Охрана семьи и детства</t>
  </si>
  <si>
    <t xml:space="preserve">  ФИЗИЧЕСКАЯ КУЛЬТУРА И СПОРТ</t>
  </si>
  <si>
    <t xml:space="preserve">  Массовый спорт</t>
  </si>
  <si>
    <t xml:space="preserve">  Другие вопросы в области физической культуры и спорта</t>
  </si>
  <si>
    <t xml:space="preserve">  СРЕДСТВА МАССОВОЙ ИНФОРМАЦИИ</t>
  </si>
  <si>
    <t xml:space="preserve">  Телевидение и радиовещание</t>
  </si>
  <si>
    <t xml:space="preserve">  Периодическая печать и издательства</t>
  </si>
  <si>
    <t xml:space="preserve">  ОБСЛУЖИВАНИЕ ГОСУДАРСТВЕННОГО И МУНИЦИПАЛЬНОГО ДОЛГА</t>
  </si>
  <si>
    <t xml:space="preserve">  Обслуживание государственного внутреннего и муниципального долга</t>
  </si>
  <si>
    <t xml:space="preserve">  МЕЖБЮДЖЕТНЫЕ ТРАНСФЕРТЫ ОБЩЕГО ХАРАКТЕРА БЮДЖЕТАМ БЮДЖЕТНОЙ СИСТЕМЫ РОССИЙСКОЙ ФЕДЕРАЦИИ</t>
  </si>
  <si>
    <t xml:space="preserve">  Дотации на выравнивание бюджетной обеспеченности субъектов Российской Федерации и муниципальных образований</t>
  </si>
  <si>
    <t xml:space="preserve">  Прочие межбюджетные трансферты общего характера</t>
  </si>
  <si>
    <t>0100</t>
  </si>
  <si>
    <t>0102</t>
  </si>
  <si>
    <t>0103</t>
  </si>
  <si>
    <t>0104</t>
  </si>
  <si>
    <t>0105</t>
  </si>
  <si>
    <t>0106</t>
  </si>
  <si>
    <t>0111</t>
  </si>
  <si>
    <t>0113</t>
  </si>
  <si>
    <t>0200</t>
  </si>
  <si>
    <t>Мобилизационная и вневойсковая подготовка</t>
  </si>
  <si>
    <t>0203</t>
  </si>
  <si>
    <t>0300</t>
  </si>
  <si>
    <t>0309</t>
  </si>
  <si>
    <t>0310</t>
  </si>
  <si>
    <t>0314</t>
  </si>
  <si>
    <t>0400</t>
  </si>
  <si>
    <t>0405</t>
  </si>
  <si>
    <t>0406</t>
  </si>
  <si>
    <t>0409</t>
  </si>
  <si>
    <t>0412</t>
  </si>
  <si>
    <t>0500</t>
  </si>
  <si>
    <t>0502</t>
  </si>
  <si>
    <t>0503</t>
  </si>
  <si>
    <t>0700</t>
  </si>
  <si>
    <t>0701</t>
  </si>
  <si>
    <t>0702</t>
  </si>
  <si>
    <t>0703</t>
  </si>
  <si>
    <t>0707</t>
  </si>
  <si>
    <t>0709</t>
  </si>
  <si>
    <t>0800</t>
  </si>
  <si>
    <t>0801</t>
  </si>
  <si>
    <t>0804</t>
  </si>
  <si>
    <t>1000</t>
  </si>
  <si>
    <t>1001</t>
  </si>
  <si>
    <t>1003</t>
  </si>
  <si>
    <t>1004</t>
  </si>
  <si>
    <t>1100</t>
  </si>
  <si>
    <t>1102</t>
  </si>
  <si>
    <t>1105</t>
  </si>
  <si>
    <t>1200</t>
  </si>
  <si>
    <t>1201</t>
  </si>
  <si>
    <t>1202</t>
  </si>
  <si>
    <t>1300</t>
  </si>
  <si>
    <t>1301</t>
  </si>
  <si>
    <t>1400</t>
  </si>
  <si>
    <t>1401</t>
  </si>
  <si>
    <t>1403</t>
  </si>
  <si>
    <t>0408</t>
  </si>
  <si>
    <t>Транспорт</t>
  </si>
  <si>
    <t>0501</t>
  </si>
  <si>
    <t>0107</t>
  </si>
  <si>
    <t>Обеспечение проведения выборов и референдумов</t>
  </si>
  <si>
    <t>0204</t>
  </si>
  <si>
    <t>Мобилизационная  подготовка экономики</t>
  </si>
  <si>
    <t>Жилищное хозяйство</t>
  </si>
  <si>
    <t>темп роста 2026/2025</t>
  </si>
  <si>
    <r>
      <t xml:space="preserve">Исполнение консолидированного бюджета МО "Усть-Коксинский район" РА по расходам  в разрезе разделов и подразделов </t>
    </r>
    <r>
      <rPr>
        <b/>
        <sz val="11"/>
        <rFont val="Times New Roman"/>
        <family val="1"/>
        <charset val="204"/>
      </rPr>
      <t>за  2026 год</t>
    </r>
    <r>
      <rPr>
        <sz val="11"/>
        <rFont val="Times New Roman"/>
        <family val="1"/>
        <charset val="204"/>
      </rPr>
      <t xml:space="preserve">  в сравнении с соответсвующим периодом прошлого года</t>
    </r>
  </si>
  <si>
    <t>Исполнение консолидированного  бюджета МО "Усть-Коксинский район" РА за 2 квартал 2025 год</t>
  </si>
  <si>
    <t>Исполнение консолидированного  бюджета МО "Усть-Коксинский район" РА за 2 квартал 2026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</si>
</sst>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4" x14ac:knownFonts="1">
    <font>
      <sz val="11"/>
      <name val="Calibri"/>
      <family val="2"/>
      <scheme val="minor"/>
    </font>
    <font>
      <b/>
      <sz val="8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1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sz val="6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b/>
      <sz val="8"/>
      <color rgb="FF000000"/>
      <name val="Arial"/>
      <family val="2"/>
      <charset val="204"/>
    </font>
    <font>
      <b/>
      <i/>
      <sz val="8"/>
      <color rgb="FF000000"/>
      <name val="Arial"/>
      <family val="2"/>
      <charset val="204"/>
    </font>
    <font>
      <sz val="11"/>
      <color rgb="FF000000"/>
      <name val="Times New Roman"/>
      <family val="1"/>
      <charset val="204"/>
    </font>
    <font>
      <sz val="11"/>
      <color rgb="FF000000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1"/>
      <name val="Calibri"/>
      <family val="2"/>
      <scheme val="minor"/>
    </font>
    <font>
      <sz val="8"/>
      <color rgb="FF000000"/>
      <name val="Times New Roman"/>
      <family val="1"/>
      <charset val="204"/>
    </font>
    <font>
      <sz val="8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sz val="8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  <fill>
      <patternFill patternType="solid">
        <fgColor theme="0"/>
        <bgColor indexed="64"/>
      </patternFill>
    </fill>
  </fills>
  <borders count="69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medium">
        <color indexed="64"/>
      </top>
      <bottom/>
      <diagonal/>
    </border>
    <border>
      <left style="thin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/>
      <bottom style="hair">
        <color rgb="FF000000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rgb="FF000000"/>
      </right>
      <top style="hair">
        <color rgb="FF000000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rgb="FF000000"/>
      </right>
      <top/>
      <bottom style="thin">
        <color rgb="FF000000"/>
      </bottom>
      <diagonal/>
    </border>
    <border>
      <left style="medium">
        <color indexed="64"/>
      </left>
      <right style="medium">
        <color rgb="FF000000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73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3" fillId="0" borderId="3"/>
    <xf numFmtId="0" fontId="6" fillId="0" borderId="4">
      <alignment horizontal="center"/>
    </xf>
    <xf numFmtId="0" fontId="4" fillId="0" borderId="5"/>
    <xf numFmtId="0" fontId="6" fillId="0" borderId="1">
      <alignment horizontal="left"/>
    </xf>
    <xf numFmtId="0" fontId="7" fillId="0" borderId="1">
      <alignment horizontal="center" vertical="top"/>
    </xf>
    <xf numFmtId="49" fontId="8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6" fillId="0" borderId="1">
      <alignment horizontal="right"/>
    </xf>
    <xf numFmtId="0" fontId="6" fillId="0" borderId="1"/>
    <xf numFmtId="0" fontId="6" fillId="0" borderId="1">
      <alignment horizontal="center"/>
    </xf>
    <xf numFmtId="0" fontId="6" fillId="0" borderId="6">
      <alignment horizontal="right"/>
    </xf>
    <xf numFmtId="164" fontId="6" fillId="0" borderId="9">
      <alignment horizontal="center"/>
    </xf>
    <xf numFmtId="49" fontId="6" fillId="0" borderId="1"/>
    <xf numFmtId="0" fontId="6" fillId="0" borderId="1">
      <alignment horizontal="right"/>
    </xf>
    <xf numFmtId="0" fontId="6" fillId="0" borderId="10">
      <alignment horizontal="center"/>
    </xf>
    <xf numFmtId="0" fontId="6" fillId="0" borderId="2">
      <alignment wrapText="1"/>
    </xf>
    <xf numFmtId="49" fontId="6" fillId="0" borderId="11">
      <alignment horizontal="center"/>
    </xf>
    <xf numFmtId="0" fontId="6" fillId="0" borderId="12">
      <alignment wrapText="1"/>
    </xf>
    <xf numFmtId="49" fontId="6" fillId="0" borderId="9">
      <alignment horizontal="center"/>
    </xf>
    <xf numFmtId="0" fontId="6" fillId="0" borderId="13">
      <alignment horizontal="left"/>
    </xf>
    <xf numFmtId="49" fontId="6" fillId="0" borderId="13"/>
    <xf numFmtId="0" fontId="6" fillId="0" borderId="9">
      <alignment horizontal="center"/>
    </xf>
    <xf numFmtId="49" fontId="6" fillId="0" borderId="14">
      <alignment horizontal="center"/>
    </xf>
    <xf numFmtId="0" fontId="9" fillId="0" borderId="1"/>
    <xf numFmtId="0" fontId="9" fillId="0" borderId="15"/>
    <xf numFmtId="49" fontId="6" fillId="0" borderId="16">
      <alignment horizontal="center" vertical="center" wrapText="1"/>
    </xf>
    <xf numFmtId="49" fontId="6" fillId="0" borderId="4">
      <alignment horizontal="center" vertical="center" wrapText="1"/>
    </xf>
    <xf numFmtId="0" fontId="6" fillId="0" borderId="17">
      <alignment horizontal="left" wrapText="1"/>
    </xf>
    <xf numFmtId="49" fontId="6" fillId="0" borderId="18">
      <alignment horizontal="center" wrapText="1"/>
    </xf>
    <xf numFmtId="49" fontId="6" fillId="0" borderId="19">
      <alignment horizontal="center"/>
    </xf>
    <xf numFmtId="4" fontId="6" fillId="0" borderId="16">
      <alignment horizontal="right" shrinkToFit="1"/>
    </xf>
    <xf numFmtId="4" fontId="6" fillId="0" borderId="20">
      <alignment horizontal="right" shrinkToFit="1"/>
    </xf>
    <xf numFmtId="0" fontId="6" fillId="0" borderId="21">
      <alignment horizontal="left" wrapText="1"/>
    </xf>
    <xf numFmtId="0" fontId="6" fillId="0" borderId="22">
      <alignment horizontal="left" wrapText="1" indent="1"/>
    </xf>
    <xf numFmtId="49" fontId="6" fillId="0" borderId="23">
      <alignment horizontal="center" wrapText="1"/>
    </xf>
    <xf numFmtId="49" fontId="6" fillId="0" borderId="24">
      <alignment horizontal="center"/>
    </xf>
    <xf numFmtId="49" fontId="6" fillId="0" borderId="25">
      <alignment horizontal="center"/>
    </xf>
    <xf numFmtId="0" fontId="6" fillId="0" borderId="26">
      <alignment horizontal="left" wrapText="1" indent="1"/>
    </xf>
    <xf numFmtId="0" fontId="6" fillId="0" borderId="20">
      <alignment horizontal="left" wrapText="1" indent="2"/>
    </xf>
    <xf numFmtId="49" fontId="6" fillId="0" borderId="27">
      <alignment horizontal="center"/>
    </xf>
    <xf numFmtId="49" fontId="6" fillId="0" borderId="16">
      <alignment horizontal="center"/>
    </xf>
    <xf numFmtId="0" fontId="6" fillId="0" borderId="9">
      <alignment horizontal="left" wrapText="1" indent="2"/>
    </xf>
    <xf numFmtId="0" fontId="6" fillId="0" borderId="15"/>
    <xf numFmtId="0" fontId="6" fillId="2" borderId="15"/>
    <xf numFmtId="0" fontId="6" fillId="2" borderId="1"/>
    <xf numFmtId="0" fontId="6" fillId="0" borderId="1">
      <alignment horizontal="left" wrapText="1"/>
    </xf>
    <xf numFmtId="49" fontId="6" fillId="0" borderId="1">
      <alignment horizontal="center" wrapText="1"/>
    </xf>
    <xf numFmtId="49" fontId="6" fillId="0" borderId="1">
      <alignment horizontal="center"/>
    </xf>
    <xf numFmtId="0" fontId="6" fillId="0" borderId="2">
      <alignment horizontal="left"/>
    </xf>
    <xf numFmtId="49" fontId="6" fillId="0" borderId="2"/>
    <xf numFmtId="0" fontId="6" fillId="0" borderId="2"/>
    <xf numFmtId="0" fontId="4" fillId="0" borderId="2"/>
    <xf numFmtId="0" fontId="6" fillId="0" borderId="28">
      <alignment horizontal="left" wrapText="1"/>
    </xf>
    <xf numFmtId="49" fontId="6" fillId="0" borderId="19">
      <alignment horizontal="center" wrapText="1"/>
    </xf>
    <xf numFmtId="4" fontId="6" fillId="0" borderId="29">
      <alignment horizontal="right" shrinkToFit="1"/>
    </xf>
    <xf numFmtId="4" fontId="6" fillId="0" borderId="30">
      <alignment horizontal="right" shrinkToFit="1"/>
    </xf>
    <xf numFmtId="0" fontId="6" fillId="0" borderId="31">
      <alignment horizontal="left" wrapText="1"/>
    </xf>
    <xf numFmtId="49" fontId="6" fillId="0" borderId="27">
      <alignment horizontal="center" wrapText="1"/>
    </xf>
    <xf numFmtId="49" fontId="6" fillId="0" borderId="20">
      <alignment horizontal="center"/>
    </xf>
    <xf numFmtId="0" fontId="6" fillId="0" borderId="30">
      <alignment horizontal="left" wrapText="1" indent="2"/>
    </xf>
    <xf numFmtId="0" fontId="6" fillId="0" borderId="11">
      <alignment horizontal="left" wrapText="1" indent="2"/>
    </xf>
    <xf numFmtId="0" fontId="6" fillId="0" borderId="12"/>
    <xf numFmtId="0" fontId="6" fillId="0" borderId="32"/>
    <xf numFmtId="0" fontId="1" fillId="0" borderId="33">
      <alignment horizontal="left" wrapText="1"/>
    </xf>
    <xf numFmtId="0" fontId="6" fillId="0" borderId="34">
      <alignment horizontal="center" wrapText="1"/>
    </xf>
    <xf numFmtId="49" fontId="6" fillId="0" borderId="35">
      <alignment horizontal="center" wrapText="1"/>
    </xf>
    <xf numFmtId="4" fontId="6" fillId="0" borderId="19">
      <alignment horizontal="right" shrinkToFit="1"/>
    </xf>
    <xf numFmtId="4" fontId="6" fillId="0" borderId="36">
      <alignment horizontal="right" shrinkToFit="1"/>
    </xf>
    <xf numFmtId="0" fontId="1" fillId="0" borderId="9">
      <alignment horizontal="left" wrapText="1"/>
    </xf>
    <xf numFmtId="0" fontId="4" fillId="0" borderId="15"/>
    <xf numFmtId="0" fontId="6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6" fillId="0" borderId="2">
      <alignment horizontal="left"/>
    </xf>
    <xf numFmtId="0" fontId="6" fillId="0" borderId="22">
      <alignment horizontal="left" wrapText="1"/>
    </xf>
    <xf numFmtId="0" fontId="6" fillId="0" borderId="26">
      <alignment horizontal="left" wrapText="1"/>
    </xf>
    <xf numFmtId="0" fontId="4" fillId="0" borderId="24"/>
    <xf numFmtId="0" fontId="4" fillId="0" borderId="25"/>
    <xf numFmtId="0" fontId="6" fillId="0" borderId="28">
      <alignment horizontal="left" wrapText="1" indent="1"/>
    </xf>
    <xf numFmtId="49" fontId="6" fillId="0" borderId="37">
      <alignment horizontal="center" wrapText="1"/>
    </xf>
    <xf numFmtId="49" fontId="6" fillId="0" borderId="29">
      <alignment horizontal="center"/>
    </xf>
    <xf numFmtId="0" fontId="6" fillId="0" borderId="31">
      <alignment horizontal="left" wrapText="1" indent="1"/>
    </xf>
    <xf numFmtId="0" fontId="6" fillId="0" borderId="22">
      <alignment horizontal="left" wrapText="1" indent="2"/>
    </xf>
    <xf numFmtId="0" fontId="6" fillId="0" borderId="26">
      <alignment horizontal="left" wrapText="1" indent="2"/>
    </xf>
    <xf numFmtId="0" fontId="6" fillId="0" borderId="38">
      <alignment horizontal="left" wrapText="1" indent="2"/>
    </xf>
    <xf numFmtId="49" fontId="6" fillId="0" borderId="37">
      <alignment horizontal="center" shrinkToFit="1"/>
    </xf>
    <xf numFmtId="49" fontId="6" fillId="0" borderId="29">
      <alignment horizontal="center" shrinkToFit="1"/>
    </xf>
    <xf numFmtId="0" fontId="6" fillId="0" borderId="31">
      <alignment horizontal="left" wrapText="1" indent="2"/>
    </xf>
    <xf numFmtId="0" fontId="4" fillId="0" borderId="13"/>
    <xf numFmtId="0" fontId="10" fillId="0" borderId="39">
      <alignment horizontal="center" vertical="center" textRotation="90" wrapText="1"/>
    </xf>
    <xf numFmtId="0" fontId="6" fillId="0" borderId="16">
      <alignment horizontal="center" vertical="top" wrapText="1"/>
    </xf>
    <xf numFmtId="0" fontId="6" fillId="0" borderId="16">
      <alignment horizontal="center" vertical="top"/>
    </xf>
    <xf numFmtId="49" fontId="6" fillId="0" borderId="16">
      <alignment horizontal="center" vertical="top" wrapText="1"/>
    </xf>
    <xf numFmtId="0" fontId="1" fillId="0" borderId="40"/>
    <xf numFmtId="49" fontId="1" fillId="0" borderId="18">
      <alignment horizontal="center"/>
    </xf>
    <xf numFmtId="0" fontId="9" fillId="0" borderId="8"/>
    <xf numFmtId="49" fontId="11" fillId="0" borderId="41">
      <alignment horizontal="left" vertical="center" wrapText="1"/>
    </xf>
    <xf numFmtId="49" fontId="1" fillId="0" borderId="27">
      <alignment horizontal="center" vertical="center" wrapText="1"/>
    </xf>
    <xf numFmtId="49" fontId="6" fillId="0" borderId="42">
      <alignment horizontal="left" vertical="center" wrapText="1" indent="2"/>
    </xf>
    <xf numFmtId="49" fontId="6" fillId="0" borderId="23">
      <alignment horizontal="center" vertical="center" wrapText="1"/>
    </xf>
    <xf numFmtId="0" fontId="6" fillId="0" borderId="24">
      <alignment shrinkToFit="1"/>
    </xf>
    <xf numFmtId="4" fontId="6" fillId="0" borderId="24">
      <alignment horizontal="right" shrinkToFit="1"/>
    </xf>
    <xf numFmtId="4" fontId="6" fillId="0" borderId="25">
      <alignment horizontal="right" shrinkToFit="1"/>
    </xf>
    <xf numFmtId="49" fontId="6" fillId="0" borderId="38">
      <alignment horizontal="left" vertical="center" wrapText="1" indent="3"/>
    </xf>
    <xf numFmtId="49" fontId="6" fillId="0" borderId="37">
      <alignment horizontal="center" vertical="center" wrapText="1"/>
    </xf>
    <xf numFmtId="49" fontId="6" fillId="0" borderId="41">
      <alignment horizontal="left" vertical="center" wrapText="1" indent="3"/>
    </xf>
    <xf numFmtId="49" fontId="6" fillId="0" borderId="27">
      <alignment horizontal="center" vertical="center" wrapText="1"/>
    </xf>
    <xf numFmtId="49" fontId="6" fillId="0" borderId="43">
      <alignment horizontal="left" vertical="center" wrapText="1" indent="3"/>
    </xf>
    <xf numFmtId="0" fontId="11" fillId="0" borderId="40">
      <alignment horizontal="left" vertical="center" wrapText="1"/>
    </xf>
    <xf numFmtId="49" fontId="6" fillId="0" borderId="44">
      <alignment horizontal="center" vertical="center" wrapText="1"/>
    </xf>
    <xf numFmtId="4" fontId="6" fillId="0" borderId="4">
      <alignment horizontal="right" shrinkToFit="1"/>
    </xf>
    <xf numFmtId="4" fontId="6" fillId="0" borderId="45">
      <alignment horizontal="right" shrinkToFit="1"/>
    </xf>
    <xf numFmtId="0" fontId="10" fillId="0" borderId="13">
      <alignment horizontal="center" vertical="center" textRotation="90" wrapText="1"/>
    </xf>
    <xf numFmtId="49" fontId="6" fillId="0" borderId="13">
      <alignment horizontal="left" vertical="center" wrapText="1" indent="3"/>
    </xf>
    <xf numFmtId="49" fontId="6" fillId="0" borderId="15">
      <alignment horizontal="center" vertical="center" wrapText="1"/>
    </xf>
    <xf numFmtId="4" fontId="6" fillId="0" borderId="15">
      <alignment horizontal="right"/>
    </xf>
    <xf numFmtId="0" fontId="6" fillId="0" borderId="1">
      <alignment vertical="center"/>
    </xf>
    <xf numFmtId="49" fontId="6" fillId="0" borderId="1">
      <alignment horizontal="left" vertical="center" wrapText="1" indent="3"/>
    </xf>
    <xf numFmtId="49" fontId="6" fillId="0" borderId="1">
      <alignment horizontal="center" vertical="center" wrapText="1"/>
    </xf>
    <xf numFmtId="4" fontId="6" fillId="0" borderId="1">
      <alignment horizontal="right" shrinkToFit="1"/>
    </xf>
    <xf numFmtId="0" fontId="10" fillId="0" borderId="2">
      <alignment horizontal="center" vertical="center" textRotation="90" wrapText="1"/>
    </xf>
    <xf numFmtId="49" fontId="6" fillId="0" borderId="2">
      <alignment horizontal="left" vertical="center" wrapText="1" indent="3"/>
    </xf>
    <xf numFmtId="49" fontId="6" fillId="0" borderId="2">
      <alignment horizontal="center" vertical="center" wrapText="1"/>
    </xf>
    <xf numFmtId="4" fontId="6" fillId="0" borderId="2">
      <alignment horizontal="right"/>
    </xf>
    <xf numFmtId="49" fontId="1" fillId="0" borderId="18">
      <alignment horizontal="center" vertical="center" wrapText="1"/>
    </xf>
    <xf numFmtId="0" fontId="6" fillId="0" borderId="25">
      <alignment shrinkToFit="1"/>
    </xf>
    <xf numFmtId="0" fontId="10" fillId="0" borderId="13">
      <alignment horizontal="center" vertical="center" textRotation="90"/>
    </xf>
    <xf numFmtId="0" fontId="10" fillId="0" borderId="2">
      <alignment horizontal="center" vertical="center" textRotation="90"/>
    </xf>
    <xf numFmtId="0" fontId="10" fillId="0" borderId="39">
      <alignment horizontal="center" vertical="center" textRotation="90"/>
    </xf>
    <xf numFmtId="49" fontId="11" fillId="0" borderId="40">
      <alignment horizontal="left" vertical="center" wrapText="1"/>
    </xf>
    <xf numFmtId="0" fontId="10" fillId="0" borderId="16">
      <alignment horizontal="center" vertical="center" textRotation="90"/>
    </xf>
    <xf numFmtId="0" fontId="1" fillId="0" borderId="18">
      <alignment horizontal="center" vertical="center"/>
    </xf>
    <xf numFmtId="0" fontId="6" fillId="0" borderId="41">
      <alignment horizontal="left" vertical="center" wrapText="1"/>
    </xf>
    <xf numFmtId="0" fontId="6" fillId="0" borderId="23">
      <alignment horizontal="center" vertical="center"/>
    </xf>
    <xf numFmtId="0" fontId="6" fillId="0" borderId="37">
      <alignment horizontal="center" vertical="center"/>
    </xf>
    <xf numFmtId="0" fontId="6" fillId="0" borderId="27">
      <alignment horizontal="center" vertical="center"/>
    </xf>
    <xf numFmtId="0" fontId="6" fillId="0" borderId="43">
      <alignment horizontal="left" vertical="center" wrapText="1"/>
    </xf>
    <xf numFmtId="0" fontId="1" fillId="0" borderId="27">
      <alignment horizontal="center" vertical="center"/>
    </xf>
    <xf numFmtId="0" fontId="6" fillId="0" borderId="44">
      <alignment horizontal="center" vertical="center"/>
    </xf>
    <xf numFmtId="49" fontId="1" fillId="0" borderId="18">
      <alignment horizontal="center" vertical="center"/>
    </xf>
    <xf numFmtId="49" fontId="6" fillId="0" borderId="41">
      <alignment horizontal="left" vertical="center" wrapText="1"/>
    </xf>
    <xf numFmtId="49" fontId="6" fillId="0" borderId="23">
      <alignment horizontal="center" vertical="center"/>
    </xf>
    <xf numFmtId="49" fontId="6" fillId="0" borderId="37">
      <alignment horizontal="center" vertical="center"/>
    </xf>
    <xf numFmtId="49" fontId="6" fillId="0" borderId="27">
      <alignment horizontal="center" vertical="center"/>
    </xf>
    <xf numFmtId="49" fontId="6" fillId="0" borderId="43">
      <alignment horizontal="left" vertical="center" wrapText="1"/>
    </xf>
    <xf numFmtId="49" fontId="6" fillId="0" borderId="44">
      <alignment horizontal="center" vertical="center"/>
    </xf>
    <xf numFmtId="49" fontId="6" fillId="0" borderId="2">
      <alignment horizontal="center" wrapText="1"/>
    </xf>
    <xf numFmtId="0" fontId="6" fillId="0" borderId="2">
      <alignment horizontal="center"/>
    </xf>
    <xf numFmtId="49" fontId="6" fillId="0" borderId="1">
      <alignment horizontal="left"/>
    </xf>
    <xf numFmtId="0" fontId="6" fillId="0" borderId="13">
      <alignment horizontal="center"/>
    </xf>
    <xf numFmtId="49" fontId="6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61">
    <xf numFmtId="0" fontId="0" fillId="0" borderId="0" xfId="0"/>
    <xf numFmtId="49" fontId="17" fillId="0" borderId="1" xfId="57" applyNumberFormat="1" applyFont="1" applyProtection="1">
      <alignment horizontal="center"/>
    </xf>
    <xf numFmtId="0" fontId="18" fillId="0" borderId="1" xfId="0" applyFont="1" applyBorder="1"/>
    <xf numFmtId="0" fontId="19" fillId="0" borderId="1" xfId="0" applyFont="1" applyBorder="1"/>
    <xf numFmtId="49" fontId="17" fillId="0" borderId="47" xfId="36" applyNumberFormat="1" applyFont="1" applyBorder="1" applyProtection="1">
      <alignment horizontal="center" vertical="center" wrapText="1"/>
    </xf>
    <xf numFmtId="0" fontId="19" fillId="0" borderId="1" xfId="0" applyFont="1" applyBorder="1" applyProtection="1">
      <protection locked="0"/>
    </xf>
    <xf numFmtId="49" fontId="17" fillId="0" borderId="49" xfId="50" applyNumberFormat="1" applyFont="1" applyBorder="1" applyProtection="1">
      <alignment horizontal="center"/>
    </xf>
    <xf numFmtId="49" fontId="17" fillId="0" borderId="1" xfId="59" applyNumberFormat="1" applyFont="1" applyBorder="1" applyProtection="1"/>
    <xf numFmtId="0" fontId="17" fillId="0" borderId="1" xfId="60" applyNumberFormat="1" applyFont="1" applyBorder="1" applyProtection="1"/>
    <xf numFmtId="0" fontId="17" fillId="2" borderId="1" xfId="53" applyNumberFormat="1" applyFont="1" applyBorder="1" applyProtection="1"/>
    <xf numFmtId="0" fontId="17" fillId="0" borderId="1" xfId="52" applyNumberFormat="1" applyFont="1" applyBorder="1" applyProtection="1"/>
    <xf numFmtId="49" fontId="17" fillId="0" borderId="57" xfId="35" applyNumberFormat="1" applyFont="1" applyBorder="1" applyProtection="1">
      <alignment horizontal="center" vertical="center" wrapText="1"/>
    </xf>
    <xf numFmtId="49" fontId="17" fillId="0" borderId="16" xfId="35" applyNumberFormat="1" applyFont="1" applyBorder="1" applyProtection="1">
      <alignment horizontal="center" vertical="center" wrapText="1"/>
    </xf>
    <xf numFmtId="49" fontId="17" fillId="0" borderId="59" xfId="36" applyNumberFormat="1" applyFont="1" applyBorder="1" applyProtection="1">
      <alignment horizontal="center" vertical="center" wrapText="1"/>
    </xf>
    <xf numFmtId="0" fontId="17" fillId="0" borderId="60" xfId="66" applyNumberFormat="1" applyFont="1" applyBorder="1" applyProtection="1">
      <alignment horizontal="left" wrapText="1"/>
    </xf>
    <xf numFmtId="49" fontId="17" fillId="0" borderId="19" xfId="63" applyNumberFormat="1" applyFont="1" applyBorder="1" applyProtection="1">
      <alignment horizontal="center" wrapText="1"/>
    </xf>
    <xf numFmtId="4" fontId="18" fillId="0" borderId="61" xfId="0" applyNumberFormat="1" applyFont="1" applyBorder="1"/>
    <xf numFmtId="0" fontId="17" fillId="0" borderId="62" xfId="47" applyNumberFormat="1" applyFont="1" applyBorder="1" applyProtection="1">
      <alignment horizontal="left" wrapText="1" indent="1"/>
    </xf>
    <xf numFmtId="49" fontId="17" fillId="0" borderId="16" xfId="50" applyNumberFormat="1" applyFont="1" applyBorder="1" applyProtection="1">
      <alignment horizontal="center"/>
    </xf>
    <xf numFmtId="4" fontId="19" fillId="0" borderId="63" xfId="0" applyNumberFormat="1" applyFont="1" applyBorder="1"/>
    <xf numFmtId="0" fontId="17" fillId="0" borderId="64" xfId="70" applyNumberFormat="1" applyFont="1" applyBorder="1" applyProtection="1">
      <alignment horizontal="left" wrapText="1" indent="2"/>
    </xf>
    <xf numFmtId="0" fontId="17" fillId="0" borderId="65" xfId="70" applyNumberFormat="1" applyFont="1" applyBorder="1" applyProtection="1">
      <alignment horizontal="left" wrapText="1" indent="2"/>
    </xf>
    <xf numFmtId="49" fontId="17" fillId="0" borderId="47" xfId="50" applyNumberFormat="1" applyFont="1" applyBorder="1" applyProtection="1">
      <alignment horizontal="center"/>
    </xf>
    <xf numFmtId="4" fontId="18" fillId="0" borderId="66" xfId="0" applyNumberFormat="1" applyFont="1" applyBorder="1"/>
    <xf numFmtId="4" fontId="17" fillId="4" borderId="49" xfId="40" applyNumberFormat="1" applyFont="1" applyFill="1" applyBorder="1" applyProtection="1">
      <alignment horizontal="right" shrinkToFit="1"/>
    </xf>
    <xf numFmtId="4" fontId="18" fillId="4" borderId="50" xfId="0" applyNumberFormat="1" applyFont="1" applyFill="1" applyBorder="1"/>
    <xf numFmtId="0" fontId="18" fillId="4" borderId="51" xfId="0" applyFont="1" applyFill="1" applyBorder="1"/>
    <xf numFmtId="4" fontId="18" fillId="0" borderId="48" xfId="0" applyNumberFormat="1" applyFont="1" applyFill="1" applyBorder="1"/>
    <xf numFmtId="4" fontId="18" fillId="0" borderId="50" xfId="0" applyNumberFormat="1" applyFont="1" applyFill="1" applyBorder="1"/>
    <xf numFmtId="4" fontId="17" fillId="0" borderId="49" xfId="40" applyNumberFormat="1" applyFont="1" applyFill="1" applyBorder="1" applyProtection="1">
      <alignment horizontal="right" shrinkToFit="1"/>
    </xf>
    <xf numFmtId="4" fontId="17" fillId="0" borderId="52" xfId="40" applyNumberFormat="1" applyFont="1" applyFill="1" applyBorder="1" applyProtection="1">
      <alignment horizontal="right" shrinkToFit="1"/>
    </xf>
    <xf numFmtId="4" fontId="17" fillId="0" borderId="50" xfId="40" applyNumberFormat="1" applyFont="1" applyFill="1" applyBorder="1" applyProtection="1">
      <alignment horizontal="right" shrinkToFit="1"/>
    </xf>
    <xf numFmtId="4" fontId="21" fillId="0" borderId="48" xfId="0" applyNumberFormat="1" applyFont="1" applyFill="1" applyBorder="1"/>
    <xf numFmtId="4" fontId="21" fillId="0" borderId="61" xfId="0" applyNumberFormat="1" applyFont="1" applyBorder="1"/>
    <xf numFmtId="49" fontId="17" fillId="0" borderId="24" xfId="50" applyNumberFormat="1" applyFont="1" applyBorder="1" applyProtection="1">
      <alignment horizontal="center"/>
    </xf>
    <xf numFmtId="4" fontId="18" fillId="0" borderId="67" xfId="0" applyNumberFormat="1" applyFont="1" applyFill="1" applyBorder="1"/>
    <xf numFmtId="49" fontId="17" fillId="0" borderId="29" xfId="50" applyNumberFormat="1" applyFont="1" applyBorder="1" applyProtection="1">
      <alignment horizontal="center"/>
    </xf>
    <xf numFmtId="4" fontId="17" fillId="0" borderId="68" xfId="40" applyNumberFormat="1" applyFont="1" applyFill="1" applyBorder="1" applyProtection="1">
      <alignment horizontal="right" shrinkToFit="1"/>
    </xf>
    <xf numFmtId="49" fontId="17" fillId="0" borderId="50" xfId="50" applyNumberFormat="1" applyFont="1" applyBorder="1" applyProtection="1">
      <alignment horizontal="center"/>
    </xf>
    <xf numFmtId="49" fontId="17" fillId="0" borderId="47" xfId="36" applyFont="1" applyBorder="1">
      <alignment horizontal="center" vertical="center" wrapText="1"/>
    </xf>
    <xf numFmtId="4" fontId="21" fillId="0" borderId="48" xfId="0" applyNumberFormat="1" applyFont="1" applyBorder="1"/>
    <xf numFmtId="4" fontId="18" fillId="0" borderId="50" xfId="0" applyNumberFormat="1" applyFont="1" applyBorder="1"/>
    <xf numFmtId="4" fontId="22" fillId="4" borderId="49" xfId="40" applyFont="1" applyFill="1" applyBorder="1">
      <alignment horizontal="right" shrinkToFit="1"/>
    </xf>
    <xf numFmtId="4" fontId="17" fillId="4" borderId="49" xfId="40" applyFont="1" applyFill="1" applyBorder="1">
      <alignment horizontal="right" shrinkToFit="1"/>
    </xf>
    <xf numFmtId="4" fontId="22" fillId="4" borderId="52" xfId="40" applyFont="1" applyFill="1" applyBorder="1">
      <alignment horizontal="right" shrinkToFit="1"/>
    </xf>
    <xf numFmtId="4" fontId="17" fillId="4" borderId="50" xfId="40" applyFont="1" applyFill="1" applyBorder="1">
      <alignment horizontal="right" shrinkToFit="1"/>
    </xf>
    <xf numFmtId="4" fontId="18" fillId="4" borderId="48" xfId="0" applyNumberFormat="1" applyFont="1" applyFill="1" applyBorder="1"/>
    <xf numFmtId="4" fontId="17" fillId="0" borderId="49" xfId="40" applyFont="1" applyBorder="1">
      <alignment horizontal="right" shrinkToFit="1"/>
    </xf>
    <xf numFmtId="0" fontId="18" fillId="0" borderId="51" xfId="0" applyFont="1" applyBorder="1"/>
    <xf numFmtId="4" fontId="23" fillId="0" borderId="50" xfId="0" applyNumberFormat="1" applyFont="1" applyBorder="1" applyAlignment="1">
      <alignment vertical="top" wrapText="1"/>
    </xf>
    <xf numFmtId="0" fontId="19" fillId="0" borderId="1" xfId="0" applyFont="1" applyBorder="1" applyAlignment="1">
      <alignment horizontal="center" wrapText="1"/>
    </xf>
    <xf numFmtId="49" fontId="17" fillId="0" borderId="53" xfId="35" applyNumberFormat="1" applyFont="1" applyBorder="1" applyProtection="1">
      <alignment horizontal="center" vertical="center" wrapText="1"/>
    </xf>
    <xf numFmtId="49" fontId="17" fillId="0" borderId="57" xfId="35" applyFont="1" applyBorder="1">
      <alignment horizontal="center" vertical="center" wrapText="1"/>
    </xf>
    <xf numFmtId="49" fontId="17" fillId="0" borderId="54" xfId="35" applyNumberFormat="1" applyFont="1" applyBorder="1" applyProtection="1">
      <alignment horizontal="center" vertical="center" wrapText="1"/>
    </xf>
    <xf numFmtId="49" fontId="17" fillId="0" borderId="16" xfId="35" applyFont="1" applyBorder="1">
      <alignment horizontal="center" vertical="center" wrapText="1"/>
    </xf>
    <xf numFmtId="49" fontId="17" fillId="0" borderId="55" xfId="35" applyFont="1" applyBorder="1">
      <alignment horizontal="center" vertical="center" wrapText="1"/>
    </xf>
    <xf numFmtId="49" fontId="17" fillId="0" borderId="46" xfId="35" applyFont="1" applyBorder="1">
      <alignment horizontal="center" vertical="center" wrapText="1"/>
    </xf>
    <xf numFmtId="49" fontId="17" fillId="0" borderId="55" xfId="35" applyNumberFormat="1" applyFont="1" applyBorder="1" applyAlignment="1" applyProtection="1">
      <alignment horizontal="center" vertical="center" wrapText="1"/>
    </xf>
    <xf numFmtId="49" fontId="17" fillId="0" borderId="46" xfId="35" applyNumberFormat="1" applyFont="1" applyBorder="1" applyAlignment="1" applyProtection="1">
      <alignment horizontal="center" vertical="center" wrapText="1"/>
    </xf>
    <xf numFmtId="49" fontId="17" fillId="0" borderId="56" xfId="35" applyNumberFormat="1" applyFont="1" applyBorder="1" applyAlignment="1" applyProtection="1">
      <alignment horizontal="center" vertical="center" wrapText="1"/>
    </xf>
    <xf numFmtId="49" fontId="17" fillId="0" borderId="58" xfId="35" applyNumberFormat="1" applyFont="1" applyBorder="1" applyAlignment="1" applyProtection="1">
      <alignment horizontal="center" vertical="center" wrapText="1"/>
    </xf>
  </cellXfs>
  <cellStyles count="173">
    <cellStyle name="br" xfId="168" xr:uid="{00000000-0005-0000-0000-000000000000}"/>
    <cellStyle name="col" xfId="167" xr:uid="{00000000-0005-0000-0000-000001000000}"/>
    <cellStyle name="style0" xfId="169" xr:uid="{00000000-0005-0000-0000-000002000000}"/>
    <cellStyle name="td" xfId="170" xr:uid="{00000000-0005-0000-0000-000003000000}"/>
    <cellStyle name="tr" xfId="166" xr:uid="{00000000-0005-0000-0000-000004000000}"/>
    <cellStyle name="xl100" xfId="60" xr:uid="{00000000-0005-0000-0000-000005000000}"/>
    <cellStyle name="xl101" xfId="61" xr:uid="{00000000-0005-0000-0000-000006000000}"/>
    <cellStyle name="xl102" xfId="82" xr:uid="{00000000-0005-0000-0000-000007000000}"/>
    <cellStyle name="xl103" xfId="88" xr:uid="{00000000-0005-0000-0000-000008000000}"/>
    <cellStyle name="xl104" xfId="84" xr:uid="{00000000-0005-0000-0000-000009000000}"/>
    <cellStyle name="xl105" xfId="92" xr:uid="{00000000-0005-0000-0000-00000A000000}"/>
    <cellStyle name="xl106" xfId="94" xr:uid="{00000000-0005-0000-0000-00000B000000}"/>
    <cellStyle name="xl107" xfId="98" xr:uid="{00000000-0005-0000-0000-00000C000000}"/>
    <cellStyle name="xl108" xfId="80" xr:uid="{00000000-0005-0000-0000-00000D000000}"/>
    <cellStyle name="xl109" xfId="83" xr:uid="{00000000-0005-0000-0000-00000E000000}"/>
    <cellStyle name="xl110" xfId="89" xr:uid="{00000000-0005-0000-0000-00000F000000}"/>
    <cellStyle name="xl111" xfId="95" xr:uid="{00000000-0005-0000-0000-000010000000}"/>
    <cellStyle name="xl112" xfId="81" xr:uid="{00000000-0005-0000-0000-000011000000}"/>
    <cellStyle name="xl113" xfId="90" xr:uid="{00000000-0005-0000-0000-000012000000}"/>
    <cellStyle name="xl114" xfId="96" xr:uid="{00000000-0005-0000-0000-000013000000}"/>
    <cellStyle name="xl115" xfId="91" xr:uid="{00000000-0005-0000-0000-000014000000}"/>
    <cellStyle name="xl116" xfId="85" xr:uid="{00000000-0005-0000-0000-000015000000}"/>
    <cellStyle name="xl117" xfId="93" xr:uid="{00000000-0005-0000-0000-000016000000}"/>
    <cellStyle name="xl118" xfId="97" xr:uid="{00000000-0005-0000-0000-000017000000}"/>
    <cellStyle name="xl119" xfId="86" xr:uid="{00000000-0005-0000-0000-000018000000}"/>
    <cellStyle name="xl120" xfId="87" xr:uid="{00000000-0005-0000-0000-000019000000}"/>
    <cellStyle name="xl121" xfId="99" xr:uid="{00000000-0005-0000-0000-00001A000000}"/>
    <cellStyle name="xl122" xfId="122" xr:uid="{00000000-0005-0000-0000-00001B000000}"/>
    <cellStyle name="xl123" xfId="126" xr:uid="{00000000-0005-0000-0000-00001C000000}"/>
    <cellStyle name="xl124" xfId="130" xr:uid="{00000000-0005-0000-0000-00001D000000}"/>
    <cellStyle name="xl125" xfId="136" xr:uid="{00000000-0005-0000-0000-00001E000000}"/>
    <cellStyle name="xl126" xfId="137" xr:uid="{00000000-0005-0000-0000-00001F000000}"/>
    <cellStyle name="xl127" xfId="138" xr:uid="{00000000-0005-0000-0000-000020000000}"/>
    <cellStyle name="xl128" xfId="140" xr:uid="{00000000-0005-0000-0000-000021000000}"/>
    <cellStyle name="xl129" xfId="161" xr:uid="{00000000-0005-0000-0000-000022000000}"/>
    <cellStyle name="xl130" xfId="164" xr:uid="{00000000-0005-0000-0000-000023000000}"/>
    <cellStyle name="xl131" xfId="100" xr:uid="{00000000-0005-0000-0000-000024000000}"/>
    <cellStyle name="xl132" xfId="103" xr:uid="{00000000-0005-0000-0000-000025000000}"/>
    <cellStyle name="xl133" xfId="106" xr:uid="{00000000-0005-0000-0000-000026000000}"/>
    <cellStyle name="xl134" xfId="108" xr:uid="{00000000-0005-0000-0000-000027000000}"/>
    <cellStyle name="xl135" xfId="113" xr:uid="{00000000-0005-0000-0000-000028000000}"/>
    <cellStyle name="xl136" xfId="115" xr:uid="{00000000-0005-0000-0000-000029000000}"/>
    <cellStyle name="xl137" xfId="117" xr:uid="{00000000-0005-0000-0000-00002A000000}"/>
    <cellStyle name="xl138" xfId="118" xr:uid="{00000000-0005-0000-0000-00002B000000}"/>
    <cellStyle name="xl139" xfId="123" xr:uid="{00000000-0005-0000-0000-00002C000000}"/>
    <cellStyle name="xl140" xfId="127" xr:uid="{00000000-0005-0000-0000-00002D000000}"/>
    <cellStyle name="xl141" xfId="131" xr:uid="{00000000-0005-0000-0000-00002E000000}"/>
    <cellStyle name="xl142" xfId="139" xr:uid="{00000000-0005-0000-0000-00002F000000}"/>
    <cellStyle name="xl143" xfId="142" xr:uid="{00000000-0005-0000-0000-000030000000}"/>
    <cellStyle name="xl144" xfId="146" xr:uid="{00000000-0005-0000-0000-000031000000}"/>
    <cellStyle name="xl145" xfId="150" xr:uid="{00000000-0005-0000-0000-000032000000}"/>
    <cellStyle name="xl146" xfId="154" xr:uid="{00000000-0005-0000-0000-000033000000}"/>
    <cellStyle name="xl147" xfId="104" xr:uid="{00000000-0005-0000-0000-000034000000}"/>
    <cellStyle name="xl148" xfId="107" xr:uid="{00000000-0005-0000-0000-000035000000}"/>
    <cellStyle name="xl149" xfId="109" xr:uid="{00000000-0005-0000-0000-000036000000}"/>
    <cellStyle name="xl150" xfId="114" xr:uid="{00000000-0005-0000-0000-000037000000}"/>
    <cellStyle name="xl151" xfId="116" xr:uid="{00000000-0005-0000-0000-000038000000}"/>
    <cellStyle name="xl152" xfId="119" xr:uid="{00000000-0005-0000-0000-000039000000}"/>
    <cellStyle name="xl153" xfId="124" xr:uid="{00000000-0005-0000-0000-00003A000000}"/>
    <cellStyle name="xl154" xfId="128" xr:uid="{00000000-0005-0000-0000-00003B000000}"/>
    <cellStyle name="xl155" xfId="132" xr:uid="{00000000-0005-0000-0000-00003C000000}"/>
    <cellStyle name="xl156" xfId="134" xr:uid="{00000000-0005-0000-0000-00003D000000}"/>
    <cellStyle name="xl157" xfId="141" xr:uid="{00000000-0005-0000-0000-00003E000000}"/>
    <cellStyle name="xl158" xfId="143" xr:uid="{00000000-0005-0000-0000-00003F000000}"/>
    <cellStyle name="xl159" xfId="144" xr:uid="{00000000-0005-0000-0000-000040000000}"/>
    <cellStyle name="xl160" xfId="145" xr:uid="{00000000-0005-0000-0000-000041000000}"/>
    <cellStyle name="xl161" xfId="147" xr:uid="{00000000-0005-0000-0000-000042000000}"/>
    <cellStyle name="xl162" xfId="148" xr:uid="{00000000-0005-0000-0000-000043000000}"/>
    <cellStyle name="xl163" xfId="149" xr:uid="{00000000-0005-0000-0000-000044000000}"/>
    <cellStyle name="xl164" xfId="151" xr:uid="{00000000-0005-0000-0000-000045000000}"/>
    <cellStyle name="xl165" xfId="152" xr:uid="{00000000-0005-0000-0000-000046000000}"/>
    <cellStyle name="xl166" xfId="153" xr:uid="{00000000-0005-0000-0000-000047000000}"/>
    <cellStyle name="xl167" xfId="155" xr:uid="{00000000-0005-0000-0000-000048000000}"/>
    <cellStyle name="xl168" xfId="102" xr:uid="{00000000-0005-0000-0000-000049000000}"/>
    <cellStyle name="xl169" xfId="110" xr:uid="{00000000-0005-0000-0000-00004A000000}"/>
    <cellStyle name="xl170" xfId="120" xr:uid="{00000000-0005-0000-0000-00004B000000}"/>
    <cellStyle name="xl171" xfId="125" xr:uid="{00000000-0005-0000-0000-00004C000000}"/>
    <cellStyle name="xl172" xfId="129" xr:uid="{00000000-0005-0000-0000-00004D000000}"/>
    <cellStyle name="xl173" xfId="133" xr:uid="{00000000-0005-0000-0000-00004E000000}"/>
    <cellStyle name="xl174" xfId="156" xr:uid="{00000000-0005-0000-0000-00004F000000}"/>
    <cellStyle name="xl175" xfId="159" xr:uid="{00000000-0005-0000-0000-000050000000}"/>
    <cellStyle name="xl176" xfId="162" xr:uid="{00000000-0005-0000-0000-000051000000}"/>
    <cellStyle name="xl177" xfId="165" xr:uid="{00000000-0005-0000-0000-000052000000}"/>
    <cellStyle name="xl178" xfId="157" xr:uid="{00000000-0005-0000-0000-000053000000}"/>
    <cellStyle name="xl179" xfId="160" xr:uid="{00000000-0005-0000-0000-000054000000}"/>
    <cellStyle name="xl180" xfId="158" xr:uid="{00000000-0005-0000-0000-000055000000}"/>
    <cellStyle name="xl181" xfId="111" xr:uid="{00000000-0005-0000-0000-000056000000}"/>
    <cellStyle name="xl182" xfId="101" xr:uid="{00000000-0005-0000-0000-000057000000}"/>
    <cellStyle name="xl183" xfId="112" xr:uid="{00000000-0005-0000-0000-000058000000}"/>
    <cellStyle name="xl184" xfId="121" xr:uid="{00000000-0005-0000-0000-000059000000}"/>
    <cellStyle name="xl185" xfId="135" xr:uid="{00000000-0005-0000-0000-00005A000000}"/>
    <cellStyle name="xl186" xfId="163" xr:uid="{00000000-0005-0000-0000-00005B000000}"/>
    <cellStyle name="xl187" xfId="105" xr:uid="{00000000-0005-0000-0000-00005C000000}"/>
    <cellStyle name="xl21" xfId="171" xr:uid="{00000000-0005-0000-0000-00005D000000}"/>
    <cellStyle name="xl22" xfId="1" xr:uid="{00000000-0005-0000-0000-00005E000000}"/>
    <cellStyle name="xl23" xfId="7" xr:uid="{00000000-0005-0000-0000-00005F000000}"/>
    <cellStyle name="xl24" xfId="11" xr:uid="{00000000-0005-0000-0000-000060000000}"/>
    <cellStyle name="xl25" xfId="18" xr:uid="{00000000-0005-0000-0000-000061000000}"/>
    <cellStyle name="xl26" xfId="33" xr:uid="{00000000-0005-0000-0000-000062000000}"/>
    <cellStyle name="xl27" xfId="5" xr:uid="{00000000-0005-0000-0000-000063000000}"/>
    <cellStyle name="xl28" xfId="35" xr:uid="{00000000-0005-0000-0000-000064000000}"/>
    <cellStyle name="xl29" xfId="37" xr:uid="{00000000-0005-0000-0000-000065000000}"/>
    <cellStyle name="xl30" xfId="43" xr:uid="{00000000-0005-0000-0000-000066000000}"/>
    <cellStyle name="xl31" xfId="48" xr:uid="{00000000-0005-0000-0000-000067000000}"/>
    <cellStyle name="xl32" xfId="172" xr:uid="{00000000-0005-0000-0000-000068000000}"/>
    <cellStyle name="xl33" xfId="12" xr:uid="{00000000-0005-0000-0000-000069000000}"/>
    <cellStyle name="xl34" xfId="29" xr:uid="{00000000-0005-0000-0000-00006A000000}"/>
    <cellStyle name="xl35" xfId="38" xr:uid="{00000000-0005-0000-0000-00006B000000}"/>
    <cellStyle name="xl36" xfId="44" xr:uid="{00000000-0005-0000-0000-00006C000000}"/>
    <cellStyle name="xl37" xfId="49" xr:uid="{00000000-0005-0000-0000-00006D000000}"/>
    <cellStyle name="xl38" xfId="52" xr:uid="{00000000-0005-0000-0000-00006E000000}"/>
    <cellStyle name="xl39" xfId="30" xr:uid="{00000000-0005-0000-0000-00006F000000}"/>
    <cellStyle name="xl40" xfId="22" xr:uid="{00000000-0005-0000-0000-000070000000}"/>
    <cellStyle name="xl41" xfId="39" xr:uid="{00000000-0005-0000-0000-000071000000}"/>
    <cellStyle name="xl42" xfId="45" xr:uid="{00000000-0005-0000-0000-000072000000}"/>
    <cellStyle name="xl43" xfId="50" xr:uid="{00000000-0005-0000-0000-000073000000}"/>
    <cellStyle name="xl44" xfId="36" xr:uid="{00000000-0005-0000-0000-000074000000}"/>
    <cellStyle name="xl45" xfId="40" xr:uid="{00000000-0005-0000-0000-000075000000}"/>
    <cellStyle name="xl46" xfId="54" xr:uid="{00000000-0005-0000-0000-000076000000}"/>
    <cellStyle name="xl47" xfId="2" xr:uid="{00000000-0005-0000-0000-000077000000}"/>
    <cellStyle name="xl48" xfId="19" xr:uid="{00000000-0005-0000-0000-000078000000}"/>
    <cellStyle name="xl49" xfId="25" xr:uid="{00000000-0005-0000-0000-000079000000}"/>
    <cellStyle name="xl50" xfId="27" xr:uid="{00000000-0005-0000-0000-00007A000000}"/>
    <cellStyle name="xl51" xfId="8" xr:uid="{00000000-0005-0000-0000-00007B000000}"/>
    <cellStyle name="xl52" xfId="13" xr:uid="{00000000-0005-0000-0000-00007C000000}"/>
    <cellStyle name="xl53" xfId="20" xr:uid="{00000000-0005-0000-0000-00007D000000}"/>
    <cellStyle name="xl54" xfId="3" xr:uid="{00000000-0005-0000-0000-00007E000000}"/>
    <cellStyle name="xl55" xfId="34" xr:uid="{00000000-0005-0000-0000-00007F000000}"/>
    <cellStyle name="xl56" xfId="9" xr:uid="{00000000-0005-0000-0000-000080000000}"/>
    <cellStyle name="xl57" xfId="14" xr:uid="{00000000-0005-0000-0000-000081000000}"/>
    <cellStyle name="xl58" xfId="21" xr:uid="{00000000-0005-0000-0000-000082000000}"/>
    <cellStyle name="xl59" xfId="24" xr:uid="{00000000-0005-0000-0000-000083000000}"/>
    <cellStyle name="xl60" xfId="26" xr:uid="{00000000-0005-0000-0000-000084000000}"/>
    <cellStyle name="xl61" xfId="28" xr:uid="{00000000-0005-0000-0000-000085000000}"/>
    <cellStyle name="xl62" xfId="31" xr:uid="{00000000-0005-0000-0000-000086000000}"/>
    <cellStyle name="xl63" xfId="32" xr:uid="{00000000-0005-0000-0000-000087000000}"/>
    <cellStyle name="xl64" xfId="4" xr:uid="{00000000-0005-0000-0000-000088000000}"/>
    <cellStyle name="xl65" xfId="10" xr:uid="{00000000-0005-0000-0000-000089000000}"/>
    <cellStyle name="xl66" xfId="15" xr:uid="{00000000-0005-0000-0000-00008A000000}"/>
    <cellStyle name="xl67" xfId="41" xr:uid="{00000000-0005-0000-0000-00008B000000}"/>
    <cellStyle name="xl68" xfId="46" xr:uid="{00000000-0005-0000-0000-00008C000000}"/>
    <cellStyle name="xl69" xfId="42" xr:uid="{00000000-0005-0000-0000-00008D000000}"/>
    <cellStyle name="xl70" xfId="47" xr:uid="{00000000-0005-0000-0000-00008E000000}"/>
    <cellStyle name="xl71" xfId="51" xr:uid="{00000000-0005-0000-0000-00008F000000}"/>
    <cellStyle name="xl72" xfId="53" xr:uid="{00000000-0005-0000-0000-000090000000}"/>
    <cellStyle name="xl73" xfId="6" xr:uid="{00000000-0005-0000-0000-000091000000}"/>
    <cellStyle name="xl74" xfId="16" xr:uid="{00000000-0005-0000-0000-000092000000}"/>
    <cellStyle name="xl75" xfId="23" xr:uid="{00000000-0005-0000-0000-000093000000}"/>
    <cellStyle name="xl76" xfId="17" xr:uid="{00000000-0005-0000-0000-000094000000}"/>
    <cellStyle name="xl77" xfId="55" xr:uid="{00000000-0005-0000-0000-000095000000}"/>
    <cellStyle name="xl78" xfId="58" xr:uid="{00000000-0005-0000-0000-000096000000}"/>
    <cellStyle name="xl79" xfId="62" xr:uid="{00000000-0005-0000-0000-000097000000}"/>
    <cellStyle name="xl80" xfId="71" xr:uid="{00000000-0005-0000-0000-000098000000}"/>
    <cellStyle name="xl81" xfId="73" xr:uid="{00000000-0005-0000-0000-000099000000}"/>
    <cellStyle name="xl82" xfId="69" xr:uid="{00000000-0005-0000-0000-00009A000000}"/>
    <cellStyle name="xl83" xfId="56" xr:uid="{00000000-0005-0000-0000-00009B000000}"/>
    <cellStyle name="xl84" xfId="67" xr:uid="{00000000-0005-0000-0000-00009C000000}"/>
    <cellStyle name="xl85" xfId="72" xr:uid="{00000000-0005-0000-0000-00009D000000}"/>
    <cellStyle name="xl86" xfId="74" xr:uid="{00000000-0005-0000-0000-00009E000000}"/>
    <cellStyle name="xl87" xfId="79" xr:uid="{00000000-0005-0000-0000-00009F000000}"/>
    <cellStyle name="xl88" xfId="57" xr:uid="{00000000-0005-0000-0000-0000A0000000}"/>
    <cellStyle name="xl89" xfId="63" xr:uid="{00000000-0005-0000-0000-0000A1000000}"/>
    <cellStyle name="xl90" xfId="75" xr:uid="{00000000-0005-0000-0000-0000A2000000}"/>
    <cellStyle name="xl91" xfId="59" xr:uid="{00000000-0005-0000-0000-0000A3000000}"/>
    <cellStyle name="xl92" xfId="64" xr:uid="{00000000-0005-0000-0000-0000A4000000}"/>
    <cellStyle name="xl93" xfId="76" xr:uid="{00000000-0005-0000-0000-0000A5000000}"/>
    <cellStyle name="xl94" xfId="65" xr:uid="{00000000-0005-0000-0000-0000A6000000}"/>
    <cellStyle name="xl95" xfId="68" xr:uid="{00000000-0005-0000-0000-0000A7000000}"/>
    <cellStyle name="xl96" xfId="77" xr:uid="{00000000-0005-0000-0000-0000A8000000}"/>
    <cellStyle name="xl97" xfId="66" xr:uid="{00000000-0005-0000-0000-0000A9000000}"/>
    <cellStyle name="xl98" xfId="78" xr:uid="{00000000-0005-0000-0000-0000AA000000}"/>
    <cellStyle name="xl99" xfId="70" xr:uid="{00000000-0005-0000-0000-0000AB000000}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9"/>
  <sheetViews>
    <sheetView tabSelected="1" zoomScale="118" zoomScaleNormal="118" workbookViewId="0">
      <selection activeCell="D55" sqref="D55"/>
    </sheetView>
  </sheetViews>
  <sheetFormatPr defaultColWidth="8.88671875" defaultRowHeight="14.05" x14ac:dyDescent="0.25"/>
  <cols>
    <col min="1" max="1" width="41.109375" style="5" customWidth="1"/>
    <col min="2" max="2" width="7.5546875" style="5" customWidth="1"/>
    <col min="3" max="3" width="12.88671875" style="5" customWidth="1"/>
    <col min="4" max="4" width="14.33203125" style="2" customWidth="1"/>
    <col min="5" max="5" width="10.33203125" style="3" customWidth="1"/>
    <col min="6" max="16384" width="8.88671875" style="3"/>
  </cols>
  <sheetData>
    <row r="1" spans="1:5" x14ac:dyDescent="0.25">
      <c r="A1" s="1"/>
      <c r="B1" s="1"/>
      <c r="C1" s="1"/>
    </row>
    <row r="2" spans="1:5" ht="56.45" customHeight="1" x14ac:dyDescent="0.25">
      <c r="A2" s="50" t="s">
        <v>110</v>
      </c>
      <c r="B2" s="50"/>
      <c r="C2" s="50"/>
      <c r="D2" s="50"/>
      <c r="E2" s="50"/>
    </row>
    <row r="3" spans="1:5" ht="14.65" thickBot="1" x14ac:dyDescent="0.3">
      <c r="A3" s="7"/>
      <c r="B3" s="8"/>
      <c r="C3" s="8"/>
    </row>
    <row r="4" spans="1:5" ht="14.5" customHeight="1" x14ac:dyDescent="0.25">
      <c r="A4" s="51" t="s">
        <v>0</v>
      </c>
      <c r="B4" s="53" t="s">
        <v>7</v>
      </c>
      <c r="C4" s="55" t="s">
        <v>111</v>
      </c>
      <c r="D4" s="57" t="s">
        <v>112</v>
      </c>
      <c r="E4" s="59" t="s">
        <v>109</v>
      </c>
    </row>
    <row r="5" spans="1:5" ht="68.2" customHeight="1" x14ac:dyDescent="0.25">
      <c r="A5" s="52"/>
      <c r="B5" s="54"/>
      <c r="C5" s="56"/>
      <c r="D5" s="58"/>
      <c r="E5" s="60"/>
    </row>
    <row r="6" spans="1:5" ht="14.65" thickBot="1" x14ac:dyDescent="0.3">
      <c r="A6" s="11" t="s">
        <v>1</v>
      </c>
      <c r="B6" s="12" t="s">
        <v>2</v>
      </c>
      <c r="C6" s="39" t="s">
        <v>3</v>
      </c>
      <c r="D6" s="4" t="s">
        <v>3</v>
      </c>
      <c r="E6" s="13" t="s">
        <v>4</v>
      </c>
    </row>
    <row r="7" spans="1:5" x14ac:dyDescent="0.25">
      <c r="A7" s="14" t="s">
        <v>8</v>
      </c>
      <c r="B7" s="15" t="s">
        <v>5</v>
      </c>
      <c r="C7" s="40">
        <f>C9+C18+C21+C25+C31+C35+C41+C44+C48+C51+C54+C56</f>
        <v>788375706.47000003</v>
      </c>
      <c r="D7" s="32">
        <f>D9+D18+D21+D25+D31+D35+D41+D44+D48+D51+D54+D56</f>
        <v>974025258.1500001</v>
      </c>
      <c r="E7" s="33">
        <f>D7/C7*100</f>
        <v>123.54836027498325</v>
      </c>
    </row>
    <row r="8" spans="1:5" x14ac:dyDescent="0.25">
      <c r="A8" s="17" t="s">
        <v>6</v>
      </c>
      <c r="B8" s="18"/>
      <c r="C8" s="41"/>
      <c r="D8" s="28"/>
      <c r="E8" s="19"/>
    </row>
    <row r="9" spans="1:5" x14ac:dyDescent="0.25">
      <c r="A9" s="20" t="s">
        <v>9</v>
      </c>
      <c r="B9" s="18" t="s">
        <v>54</v>
      </c>
      <c r="C9" s="42">
        <f>C10+C11+C12+C13+C14+C16+C17+C15</f>
        <v>80970464.200000003</v>
      </c>
      <c r="D9" s="29">
        <f>D10+D11+D12+D13+D14+D16+D17+D15</f>
        <v>92885721.849999994</v>
      </c>
      <c r="E9" s="16">
        <f t="shared" ref="E9:E55" si="0">D9/C9*100</f>
        <v>114.71556050434498</v>
      </c>
    </row>
    <row r="10" spans="1:5" ht="24.6" customHeight="1" x14ac:dyDescent="0.25">
      <c r="A10" s="20" t="s">
        <v>10</v>
      </c>
      <c r="B10" s="18" t="s">
        <v>55</v>
      </c>
      <c r="C10" s="25">
        <v>5982913.8300000001</v>
      </c>
      <c r="D10" s="28">
        <v>6068028.4800000004</v>
      </c>
      <c r="E10" s="16">
        <f t="shared" si="0"/>
        <v>101.42262871267194</v>
      </c>
    </row>
    <row r="11" spans="1:5" ht="31.75" x14ac:dyDescent="0.25">
      <c r="A11" s="20" t="s">
        <v>11</v>
      </c>
      <c r="B11" s="18" t="s">
        <v>56</v>
      </c>
      <c r="C11" s="25">
        <v>2285560.91</v>
      </c>
      <c r="D11" s="28">
        <v>2388023.6</v>
      </c>
      <c r="E11" s="16">
        <f>D11/C11*100</f>
        <v>104.48304350812509</v>
      </c>
    </row>
    <row r="12" spans="1:5" ht="35.4" customHeight="1" x14ac:dyDescent="0.25">
      <c r="A12" s="20" t="s">
        <v>12</v>
      </c>
      <c r="B12" s="18" t="s">
        <v>57</v>
      </c>
      <c r="C12" s="25">
        <v>30889730.120000001</v>
      </c>
      <c r="D12" s="28">
        <v>33005702.699999999</v>
      </c>
      <c r="E12" s="16">
        <f t="shared" si="0"/>
        <v>106.85008438655792</v>
      </c>
    </row>
    <row r="13" spans="1:5" x14ac:dyDescent="0.25">
      <c r="A13" s="20" t="s">
        <v>13</v>
      </c>
      <c r="B13" s="18" t="s">
        <v>58</v>
      </c>
      <c r="C13" s="25">
        <v>6500</v>
      </c>
      <c r="D13" s="28">
        <v>96800</v>
      </c>
      <c r="E13" s="16">
        <f t="shared" si="0"/>
        <v>1489.2307692307693</v>
      </c>
    </row>
    <row r="14" spans="1:5" ht="31.75" x14ac:dyDescent="0.25">
      <c r="A14" s="20" t="s">
        <v>14</v>
      </c>
      <c r="B14" s="18" t="s">
        <v>59</v>
      </c>
      <c r="C14" s="25">
        <v>6752986.1399999997</v>
      </c>
      <c r="D14" s="28">
        <v>8763484.8499999996</v>
      </c>
      <c r="E14" s="16">
        <f t="shared" si="0"/>
        <v>129.77199520803399</v>
      </c>
    </row>
    <row r="15" spans="1:5" x14ac:dyDescent="0.25">
      <c r="A15" s="20" t="s">
        <v>105</v>
      </c>
      <c r="B15" s="18" t="s">
        <v>104</v>
      </c>
      <c r="C15" s="25">
        <v>0</v>
      </c>
      <c r="D15" s="28"/>
      <c r="E15" s="16"/>
    </row>
    <row r="16" spans="1:5" ht="14.05" hidden="1" customHeight="1" x14ac:dyDescent="0.25">
      <c r="A16" s="20" t="s">
        <v>15</v>
      </c>
      <c r="B16" s="18" t="s">
        <v>60</v>
      </c>
      <c r="C16" s="25">
        <v>0</v>
      </c>
      <c r="D16" s="28"/>
      <c r="E16" s="16"/>
    </row>
    <row r="17" spans="1:5" x14ac:dyDescent="0.25">
      <c r="A17" s="20" t="s">
        <v>16</v>
      </c>
      <c r="B17" s="18" t="s">
        <v>61</v>
      </c>
      <c r="C17" s="25">
        <v>35052773.200000003</v>
      </c>
      <c r="D17" s="28">
        <v>42563682.219999999</v>
      </c>
      <c r="E17" s="16">
        <f t="shared" si="0"/>
        <v>121.42743165325361</v>
      </c>
    </row>
    <row r="18" spans="1:5" x14ac:dyDescent="0.25">
      <c r="A18" s="20" t="s">
        <v>17</v>
      </c>
      <c r="B18" s="18" t="s">
        <v>62</v>
      </c>
      <c r="C18" s="42">
        <f>C19+C20</f>
        <v>1183958</v>
      </c>
      <c r="D18" s="29">
        <f>D19+D20</f>
        <v>1632298.39</v>
      </c>
      <c r="E18" s="16">
        <f t="shared" si="0"/>
        <v>137.86793028131063</v>
      </c>
    </row>
    <row r="19" spans="1:5" x14ac:dyDescent="0.25">
      <c r="A19" s="20" t="s">
        <v>63</v>
      </c>
      <c r="B19" s="34" t="s">
        <v>64</v>
      </c>
      <c r="C19" s="25">
        <v>1179800</v>
      </c>
      <c r="D19" s="35">
        <v>1620141.7</v>
      </c>
      <c r="E19" s="16">
        <f t="shared" si="0"/>
        <v>137.3234192235972</v>
      </c>
    </row>
    <row r="20" spans="1:5" x14ac:dyDescent="0.25">
      <c r="A20" s="20" t="s">
        <v>107</v>
      </c>
      <c r="B20" s="38" t="s">
        <v>106</v>
      </c>
      <c r="C20" s="25">
        <v>4158</v>
      </c>
      <c r="D20" s="28">
        <v>12156.69</v>
      </c>
      <c r="E20" s="16">
        <f t="shared" si="0"/>
        <v>292.36868686868689</v>
      </c>
    </row>
    <row r="21" spans="1:5" ht="21.35" x14ac:dyDescent="0.25">
      <c r="A21" s="20" t="s">
        <v>18</v>
      </c>
      <c r="B21" s="36" t="s">
        <v>65</v>
      </c>
      <c r="C21" s="42">
        <f>C22+C23+C24</f>
        <v>5992475.0199999996</v>
      </c>
      <c r="D21" s="37">
        <f>D22+D23+D24</f>
        <v>6659093.5899999999</v>
      </c>
      <c r="E21" s="16">
        <f t="shared" si="0"/>
        <v>111.12426114043276</v>
      </c>
    </row>
    <row r="22" spans="1:5" ht="19.55" customHeight="1" x14ac:dyDescent="0.25">
      <c r="A22" s="20" t="s">
        <v>19</v>
      </c>
      <c r="B22" s="18" t="s">
        <v>66</v>
      </c>
      <c r="C22" s="43"/>
      <c r="D22" s="29"/>
      <c r="E22" s="16"/>
    </row>
    <row r="23" spans="1:5" x14ac:dyDescent="0.25">
      <c r="A23" s="20" t="s">
        <v>20</v>
      </c>
      <c r="B23" s="18" t="s">
        <v>67</v>
      </c>
      <c r="C23" s="25">
        <v>5960174.0199999996</v>
      </c>
      <c r="D23" s="28">
        <v>6589093.5899999999</v>
      </c>
      <c r="E23" s="16">
        <f t="shared" si="0"/>
        <v>110.55203368038573</v>
      </c>
    </row>
    <row r="24" spans="1:5" ht="21.35" x14ac:dyDescent="0.25">
      <c r="A24" s="20" t="s">
        <v>21</v>
      </c>
      <c r="B24" s="18" t="s">
        <v>68</v>
      </c>
      <c r="C24" s="25">
        <v>32301</v>
      </c>
      <c r="D24" s="28">
        <v>70000</v>
      </c>
      <c r="E24" s="16">
        <f t="shared" si="0"/>
        <v>216.71155691774246</v>
      </c>
    </row>
    <row r="25" spans="1:5" x14ac:dyDescent="0.25">
      <c r="A25" s="20" t="s">
        <v>22</v>
      </c>
      <c r="B25" s="18" t="s">
        <v>69</v>
      </c>
      <c r="C25" s="42">
        <f>C26+C27+C29+C30+C28</f>
        <v>12947905.57</v>
      </c>
      <c r="D25" s="29">
        <f>D26+D27+D29+D30+D28</f>
        <v>17893560.140000001</v>
      </c>
      <c r="E25" s="16">
        <f t="shared" si="0"/>
        <v>138.19656038779715</v>
      </c>
    </row>
    <row r="26" spans="1:5" x14ac:dyDescent="0.25">
      <c r="A26" s="20" t="s">
        <v>23</v>
      </c>
      <c r="B26" s="18" t="s">
        <v>70</v>
      </c>
      <c r="C26" s="25">
        <v>359503.55</v>
      </c>
      <c r="D26" s="28">
        <v>817916.2</v>
      </c>
      <c r="E26" s="16">
        <f t="shared" si="0"/>
        <v>227.51269076480608</v>
      </c>
    </row>
    <row r="27" spans="1:5" x14ac:dyDescent="0.25">
      <c r="A27" s="20" t="s">
        <v>24</v>
      </c>
      <c r="B27" s="18" t="s">
        <v>71</v>
      </c>
      <c r="C27" s="25">
        <v>65200</v>
      </c>
      <c r="D27" s="28">
        <v>5149864</v>
      </c>
      <c r="E27" s="16">
        <f t="shared" si="0"/>
        <v>7898.564417177914</v>
      </c>
    </row>
    <row r="28" spans="1:5" x14ac:dyDescent="0.25">
      <c r="A28" s="20" t="s">
        <v>102</v>
      </c>
      <c r="B28" s="18" t="s">
        <v>101</v>
      </c>
      <c r="C28" s="25"/>
      <c r="D28" s="28"/>
      <c r="E28" s="16"/>
    </row>
    <row r="29" spans="1:5" x14ac:dyDescent="0.25">
      <c r="A29" s="20" t="s">
        <v>25</v>
      </c>
      <c r="B29" s="18" t="s">
        <v>72</v>
      </c>
      <c r="C29" s="25">
        <v>10018506.560000001</v>
      </c>
      <c r="D29" s="28">
        <v>9835705.6400000006</v>
      </c>
      <c r="E29" s="16">
        <f t="shared" si="0"/>
        <v>98.175367566960006</v>
      </c>
    </row>
    <row r="30" spans="1:5" x14ac:dyDescent="0.25">
      <c r="A30" s="20" t="s">
        <v>26</v>
      </c>
      <c r="B30" s="18" t="s">
        <v>73</v>
      </c>
      <c r="C30" s="25">
        <v>2504695.46</v>
      </c>
      <c r="D30" s="28">
        <v>2090074.3</v>
      </c>
      <c r="E30" s="16">
        <f t="shared" si="0"/>
        <v>83.446244598534946</v>
      </c>
    </row>
    <row r="31" spans="1:5" x14ac:dyDescent="0.25">
      <c r="A31" s="20" t="s">
        <v>27</v>
      </c>
      <c r="B31" s="18" t="s">
        <v>74</v>
      </c>
      <c r="C31" s="44">
        <f>C33+C34+C32</f>
        <v>30278761.039999999</v>
      </c>
      <c r="D31" s="30">
        <f>D33+D34+D32</f>
        <v>13890274.15</v>
      </c>
      <c r="E31" s="16">
        <f t="shared" si="0"/>
        <v>45.874645041288652</v>
      </c>
    </row>
    <row r="32" spans="1:5" x14ac:dyDescent="0.25">
      <c r="A32" s="20" t="s">
        <v>108</v>
      </c>
      <c r="B32" s="6" t="s">
        <v>103</v>
      </c>
      <c r="C32" s="45">
        <v>0</v>
      </c>
      <c r="D32" s="31"/>
      <c r="E32" s="16"/>
    </row>
    <row r="33" spans="1:5" x14ac:dyDescent="0.25">
      <c r="A33" s="20" t="s">
        <v>28</v>
      </c>
      <c r="B33" s="18" t="s">
        <v>75</v>
      </c>
      <c r="C33" s="46">
        <v>21686822.129999999</v>
      </c>
      <c r="D33" s="27">
        <v>10206986.130000001</v>
      </c>
      <c r="E33" s="16">
        <f t="shared" si="0"/>
        <v>47.065384078935132</v>
      </c>
    </row>
    <row r="34" spans="1:5" x14ac:dyDescent="0.25">
      <c r="A34" s="20" t="s">
        <v>29</v>
      </c>
      <c r="B34" s="18" t="s">
        <v>76</v>
      </c>
      <c r="C34" s="25">
        <v>8591938.9100000001</v>
      </c>
      <c r="D34" s="28">
        <v>3683288.02</v>
      </c>
      <c r="E34" s="16">
        <f t="shared" si="0"/>
        <v>42.869113230228962</v>
      </c>
    </row>
    <row r="35" spans="1:5" x14ac:dyDescent="0.25">
      <c r="A35" s="20" t="s">
        <v>30</v>
      </c>
      <c r="B35" s="18" t="s">
        <v>77</v>
      </c>
      <c r="C35" s="42">
        <f>C36+C37+C38+C39+C40</f>
        <v>544420921.95000005</v>
      </c>
      <c r="D35" s="29">
        <f>D36+D37+D38+D39+D40</f>
        <v>743738815.34000003</v>
      </c>
      <c r="E35" s="16">
        <f t="shared" si="0"/>
        <v>136.61099075253861</v>
      </c>
    </row>
    <row r="36" spans="1:5" x14ac:dyDescent="0.25">
      <c r="A36" s="20" t="s">
        <v>31</v>
      </c>
      <c r="B36" s="18" t="s">
        <v>78</v>
      </c>
      <c r="C36" s="25">
        <v>131220430.56</v>
      </c>
      <c r="D36" s="28">
        <v>176023359.08000001</v>
      </c>
      <c r="E36" s="16">
        <f t="shared" si="0"/>
        <v>134.14325675414855</v>
      </c>
    </row>
    <row r="37" spans="1:5" x14ac:dyDescent="0.25">
      <c r="A37" s="20" t="s">
        <v>32</v>
      </c>
      <c r="B37" s="18" t="s">
        <v>79</v>
      </c>
      <c r="C37" s="25">
        <v>357479287.42000002</v>
      </c>
      <c r="D37" s="28">
        <v>504828801.48000002</v>
      </c>
      <c r="E37" s="16">
        <f t="shared" si="0"/>
        <v>141.21903540858301</v>
      </c>
    </row>
    <row r="38" spans="1:5" x14ac:dyDescent="0.25">
      <c r="A38" s="20" t="s">
        <v>33</v>
      </c>
      <c r="B38" s="18" t="s">
        <v>80</v>
      </c>
      <c r="C38" s="25">
        <v>33092983.530000001</v>
      </c>
      <c r="D38" s="28">
        <v>36514775.149999999</v>
      </c>
      <c r="E38" s="16">
        <f t="shared" si="0"/>
        <v>110.33993087053639</v>
      </c>
    </row>
    <row r="39" spans="1:5" x14ac:dyDescent="0.25">
      <c r="A39" s="20" t="s">
        <v>34</v>
      </c>
      <c r="B39" s="18" t="s">
        <v>81</v>
      </c>
      <c r="C39" s="25">
        <v>311312.87</v>
      </c>
      <c r="D39" s="28">
        <v>342535.38</v>
      </c>
      <c r="E39" s="16">
        <f t="shared" si="0"/>
        <v>110.02930267547244</v>
      </c>
    </row>
    <row r="40" spans="1:5" x14ac:dyDescent="0.25">
      <c r="A40" s="20" t="s">
        <v>35</v>
      </c>
      <c r="B40" s="18" t="s">
        <v>82</v>
      </c>
      <c r="C40" s="25">
        <v>22316907.57</v>
      </c>
      <c r="D40" s="28">
        <v>26029344.25</v>
      </c>
      <c r="E40" s="16">
        <f t="shared" si="0"/>
        <v>116.63508561101237</v>
      </c>
    </row>
    <row r="41" spans="1:5" x14ac:dyDescent="0.25">
      <c r="A41" s="20" t="s">
        <v>36</v>
      </c>
      <c r="B41" s="18" t="s">
        <v>83</v>
      </c>
      <c r="C41" s="42">
        <f>C42+C43</f>
        <v>75749623.590000004</v>
      </c>
      <c r="D41" s="29">
        <f>D42+D43</f>
        <v>63244376.299999997</v>
      </c>
      <c r="E41" s="16">
        <f t="shared" si="0"/>
        <v>83.491340686145833</v>
      </c>
    </row>
    <row r="42" spans="1:5" x14ac:dyDescent="0.25">
      <c r="A42" s="20" t="s">
        <v>37</v>
      </c>
      <c r="B42" s="18" t="s">
        <v>84</v>
      </c>
      <c r="C42" s="25">
        <v>66604073.899999999</v>
      </c>
      <c r="D42" s="28">
        <v>52320590.159999996</v>
      </c>
      <c r="E42" s="16">
        <f t="shared" si="0"/>
        <v>78.554639523334018</v>
      </c>
    </row>
    <row r="43" spans="1:5" x14ac:dyDescent="0.25">
      <c r="A43" s="20" t="s">
        <v>38</v>
      </c>
      <c r="B43" s="18" t="s">
        <v>85</v>
      </c>
      <c r="C43" s="25">
        <v>9145549.6899999995</v>
      </c>
      <c r="D43" s="28">
        <v>10923786.140000001</v>
      </c>
      <c r="E43" s="16">
        <f t="shared" si="0"/>
        <v>119.4437350435521</v>
      </c>
    </row>
    <row r="44" spans="1:5" x14ac:dyDescent="0.25">
      <c r="A44" s="20" t="s">
        <v>39</v>
      </c>
      <c r="B44" s="18" t="s">
        <v>86</v>
      </c>
      <c r="C44" s="42">
        <f>C45+C46+C47</f>
        <v>18426777.200000003</v>
      </c>
      <c r="D44" s="29">
        <f>D45+D46+D47</f>
        <v>9511293.4399999995</v>
      </c>
      <c r="E44" s="16">
        <f t="shared" si="0"/>
        <v>51.616695294931979</v>
      </c>
    </row>
    <row r="45" spans="1:5" x14ac:dyDescent="0.25">
      <c r="A45" s="20" t="s">
        <v>40</v>
      </c>
      <c r="B45" s="18" t="s">
        <v>87</v>
      </c>
      <c r="C45" s="25">
        <v>1527255.96</v>
      </c>
      <c r="D45" s="28">
        <v>1599733.02</v>
      </c>
      <c r="E45" s="16">
        <f t="shared" si="0"/>
        <v>104.74557388533616</v>
      </c>
    </row>
    <row r="46" spans="1:5" x14ac:dyDescent="0.25">
      <c r="A46" s="20" t="s">
        <v>41</v>
      </c>
      <c r="B46" s="18" t="s">
        <v>88</v>
      </c>
      <c r="C46" s="25">
        <v>9873782</v>
      </c>
      <c r="D46" s="28">
        <v>4286408</v>
      </c>
      <c r="E46" s="16">
        <f t="shared" si="0"/>
        <v>43.41201780634816</v>
      </c>
    </row>
    <row r="47" spans="1:5" x14ac:dyDescent="0.25">
      <c r="A47" s="20" t="s">
        <v>42</v>
      </c>
      <c r="B47" s="18" t="s">
        <v>89</v>
      </c>
      <c r="C47" s="25">
        <v>7025739.2400000002</v>
      </c>
      <c r="D47" s="28">
        <v>3625152.42</v>
      </c>
      <c r="E47" s="16">
        <f t="shared" si="0"/>
        <v>51.598163498023588</v>
      </c>
    </row>
    <row r="48" spans="1:5" x14ac:dyDescent="0.25">
      <c r="A48" s="20" t="s">
        <v>43</v>
      </c>
      <c r="B48" s="18" t="s">
        <v>90</v>
      </c>
      <c r="C48" s="42">
        <f>C49+C50</f>
        <v>15600943.050000001</v>
      </c>
      <c r="D48" s="29">
        <f>D49+D50</f>
        <v>20689749.329999998</v>
      </c>
      <c r="E48" s="16">
        <f t="shared" si="0"/>
        <v>132.61858122096021</v>
      </c>
    </row>
    <row r="49" spans="1:5" x14ac:dyDescent="0.25">
      <c r="A49" s="20" t="s">
        <v>44</v>
      </c>
      <c r="B49" s="18" t="s">
        <v>91</v>
      </c>
      <c r="C49" s="25">
        <v>4399933.37</v>
      </c>
      <c r="D49" s="28">
        <v>7028131.3300000001</v>
      </c>
      <c r="E49" s="16">
        <f t="shared" si="0"/>
        <v>159.73267636096045</v>
      </c>
    </row>
    <row r="50" spans="1:5" x14ac:dyDescent="0.25">
      <c r="A50" s="20" t="s">
        <v>45</v>
      </c>
      <c r="B50" s="18" t="s">
        <v>92</v>
      </c>
      <c r="C50" s="25">
        <v>11201009.68</v>
      </c>
      <c r="D50" s="28">
        <v>13661618</v>
      </c>
      <c r="E50" s="16">
        <f t="shared" si="0"/>
        <v>121.96773675138901</v>
      </c>
    </row>
    <row r="51" spans="1:5" x14ac:dyDescent="0.25">
      <c r="A51" s="20" t="s">
        <v>46</v>
      </c>
      <c r="B51" s="18" t="s">
        <v>93</v>
      </c>
      <c r="C51" s="42">
        <f>C52+C53</f>
        <v>2803650</v>
      </c>
      <c r="D51" s="29">
        <f>D52+D53</f>
        <v>3880000</v>
      </c>
      <c r="E51" s="16">
        <f t="shared" si="0"/>
        <v>138.39102598398517</v>
      </c>
    </row>
    <row r="52" spans="1:5" x14ac:dyDescent="0.25">
      <c r="A52" s="20" t="s">
        <v>47</v>
      </c>
      <c r="B52" s="18" t="s">
        <v>94</v>
      </c>
      <c r="C52" s="25">
        <v>256750</v>
      </c>
      <c r="D52" s="28">
        <v>350000</v>
      </c>
      <c r="E52" s="16">
        <f t="shared" si="0"/>
        <v>136.31937682570594</v>
      </c>
    </row>
    <row r="53" spans="1:5" x14ac:dyDescent="0.25">
      <c r="A53" s="20" t="s">
        <v>48</v>
      </c>
      <c r="B53" s="18" t="s">
        <v>95</v>
      </c>
      <c r="C53" s="25">
        <v>2546900</v>
      </c>
      <c r="D53" s="28">
        <v>3530000</v>
      </c>
      <c r="E53" s="16">
        <f t="shared" si="0"/>
        <v>138.59986650437787</v>
      </c>
    </row>
    <row r="54" spans="1:5" ht="21.35" x14ac:dyDescent="0.25">
      <c r="A54" s="20" t="s">
        <v>49</v>
      </c>
      <c r="B54" s="18" t="s">
        <v>96</v>
      </c>
      <c r="C54" s="47">
        <f>C55</f>
        <v>226.85</v>
      </c>
      <c r="D54" s="29">
        <f>D55</f>
        <v>75.62</v>
      </c>
      <c r="E54" s="16">
        <f t="shared" si="0"/>
        <v>33.334802733083542</v>
      </c>
    </row>
    <row r="55" spans="1:5" ht="21.35" x14ac:dyDescent="0.25">
      <c r="A55" s="20" t="s">
        <v>50</v>
      </c>
      <c r="B55" s="18" t="s">
        <v>97</v>
      </c>
      <c r="C55" s="41">
        <v>226.85</v>
      </c>
      <c r="D55" s="28">
        <v>75.62</v>
      </c>
      <c r="E55" s="16">
        <f t="shared" si="0"/>
        <v>33.334802733083542</v>
      </c>
    </row>
    <row r="56" spans="1:5" ht="31.75" x14ac:dyDescent="0.25">
      <c r="A56" s="20" t="s">
        <v>51</v>
      </c>
      <c r="B56" s="18" t="s">
        <v>98</v>
      </c>
      <c r="C56" s="49">
        <v>0</v>
      </c>
      <c r="D56" s="24"/>
      <c r="E56" s="16"/>
    </row>
    <row r="57" spans="1:5" ht="21.05" customHeight="1" x14ac:dyDescent="0.25">
      <c r="A57" s="20" t="s">
        <v>52</v>
      </c>
      <c r="B57" s="18" t="s">
        <v>99</v>
      </c>
      <c r="C57" s="49">
        <v>0</v>
      </c>
      <c r="D57" s="25"/>
      <c r="E57" s="16"/>
    </row>
    <row r="58" spans="1:5" ht="14.65" thickBot="1" x14ac:dyDescent="0.3">
      <c r="A58" s="21" t="s">
        <v>53</v>
      </c>
      <c r="B58" s="22" t="s">
        <v>100</v>
      </c>
      <c r="C58" s="48">
        <v>0</v>
      </c>
      <c r="D58" s="26"/>
      <c r="E58" s="23"/>
    </row>
    <row r="59" spans="1:5" x14ac:dyDescent="0.25">
      <c r="A59" s="9"/>
      <c r="B59" s="9"/>
      <c r="C59" s="10"/>
    </row>
  </sheetData>
  <mergeCells count="6">
    <mergeCell ref="A2:E2"/>
    <mergeCell ref="A4:A5"/>
    <mergeCell ref="B4:B5"/>
    <mergeCell ref="C4:C5"/>
    <mergeCell ref="D4:D5"/>
    <mergeCell ref="E4:E5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CBBBB121-6545-4018-B029-3788890E38DA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исполнение за 2 кв 2026 год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FIN62\Надежда</dc:creator>
  <cp:lastModifiedBy>Ольга</cp:lastModifiedBy>
  <cp:lastPrinted>2021-01-14T08:53:24Z</cp:lastPrinted>
  <dcterms:created xsi:type="dcterms:W3CDTF">2021-01-13T04:50:01Z</dcterms:created>
  <dcterms:modified xsi:type="dcterms:W3CDTF">2026-09-02T05:51:11Z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0503317G_20160101_4.xlsx</vt:lpwstr>
  </property>
  <property fmtid="{D5CDD505-2E9C-101B-9397-08002B2CF9AE}" pid="3" name="Название отчета">
    <vt:lpwstr>0503317G_20160101_4.xlsx</vt:lpwstr>
  </property>
  <property fmtid="{D5CDD505-2E9C-101B-9397-08002B2CF9AE}" pid="4" name="Версия клиента">
    <vt:lpwstr>19.2.2.31691</vt:lpwstr>
  </property>
  <property fmtid="{D5CDD505-2E9C-101B-9397-08002B2CF9AE}" pid="5" name="Версия базы">
    <vt:lpwstr>19.2.0.168193302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ufustkokmo7</vt:lpwstr>
  </property>
  <property fmtid="{D5CDD505-2E9C-101B-9397-08002B2CF9AE}" pid="10" name="Шаблон">
    <vt:lpwstr>0503317G_20160101.xlt</vt:lpwstr>
  </property>
  <property fmtid="{D5CDD505-2E9C-101B-9397-08002B2CF9AE}" pid="11" name="Локальная база">
    <vt:lpwstr>не используется</vt:lpwstr>
  </property>
</Properties>
</file>