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/>
  </bookViews>
  <sheets>
    <sheet name="Прилож 5  " sheetId="5" r:id="rId1"/>
  </sheets>
  <calcPr calcId="144525"/>
</workbook>
</file>

<file path=xl/calcChain.xml><?xml version="1.0" encoding="utf-8"?>
<calcChain xmlns="http://schemas.openxmlformats.org/spreadsheetml/2006/main">
  <c r="J11" i="5" l="1"/>
  <c r="J106" i="5"/>
  <c r="J88" i="5"/>
  <c r="J22" i="5"/>
  <c r="J16" i="5" s="1"/>
  <c r="J10" i="5" s="1"/>
  <c r="I22" i="5"/>
  <c r="J17" i="5"/>
  <c r="J75" i="5"/>
  <c r="I75" i="5"/>
  <c r="J23" i="5" l="1"/>
  <c r="I94" i="5"/>
  <c r="F81" i="5" l="1"/>
  <c r="E81" i="5" s="1"/>
  <c r="G81" i="5"/>
  <c r="H81" i="5"/>
  <c r="I81" i="5"/>
  <c r="J81" i="5"/>
  <c r="K81" i="5"/>
  <c r="E82" i="5"/>
  <c r="E83" i="5"/>
  <c r="E84" i="5"/>
  <c r="E85" i="5"/>
  <c r="E86" i="5"/>
  <c r="K57" i="5" l="1"/>
  <c r="J57" i="5"/>
  <c r="H57" i="5"/>
  <c r="G57" i="5"/>
  <c r="G24" i="5"/>
  <c r="E60" i="5"/>
  <c r="F40" i="5"/>
  <c r="I111" i="5"/>
  <c r="H111" i="5"/>
  <c r="G111" i="5"/>
  <c r="F111" i="5"/>
  <c r="K69" i="5"/>
  <c r="J69" i="5"/>
  <c r="I69" i="5"/>
  <c r="H69" i="5"/>
  <c r="G69" i="5"/>
  <c r="F69" i="5"/>
  <c r="K33" i="5"/>
  <c r="J33" i="5"/>
  <c r="I33" i="5"/>
  <c r="H33" i="5"/>
  <c r="G33" i="5"/>
  <c r="F33" i="5"/>
  <c r="I58" i="5"/>
  <c r="I57" i="5" s="1"/>
  <c r="I88" i="5"/>
  <c r="K110" i="5"/>
  <c r="J110" i="5"/>
  <c r="I110" i="5"/>
  <c r="H110" i="5"/>
  <c r="G110" i="5"/>
  <c r="F110" i="5"/>
  <c r="K109" i="5"/>
  <c r="J109" i="5"/>
  <c r="I109" i="5"/>
  <c r="H109" i="5"/>
  <c r="G109" i="5"/>
  <c r="F109" i="5"/>
  <c r="K108" i="5"/>
  <c r="J108" i="5"/>
  <c r="I108" i="5"/>
  <c r="H108" i="5"/>
  <c r="G108" i="5"/>
  <c r="F108" i="5"/>
  <c r="K107" i="5"/>
  <c r="J107" i="5"/>
  <c r="I107" i="5"/>
  <c r="H107" i="5"/>
  <c r="G107" i="5"/>
  <c r="F107" i="5"/>
  <c r="H106" i="5"/>
  <c r="G106" i="5"/>
  <c r="F106" i="5"/>
  <c r="K92" i="5"/>
  <c r="J92" i="5"/>
  <c r="I92" i="5"/>
  <c r="H92" i="5"/>
  <c r="G92" i="5"/>
  <c r="F92" i="5"/>
  <c r="K91" i="5"/>
  <c r="J91" i="5"/>
  <c r="I91" i="5"/>
  <c r="H91" i="5"/>
  <c r="G91" i="5"/>
  <c r="F91" i="5"/>
  <c r="K90" i="5"/>
  <c r="J90" i="5"/>
  <c r="I90" i="5"/>
  <c r="H90" i="5"/>
  <c r="G90" i="5"/>
  <c r="F90" i="5"/>
  <c r="K89" i="5"/>
  <c r="J89" i="5"/>
  <c r="I89" i="5"/>
  <c r="H89" i="5"/>
  <c r="G89" i="5"/>
  <c r="F89" i="5"/>
  <c r="K88" i="5"/>
  <c r="H88" i="5"/>
  <c r="G88" i="5"/>
  <c r="F88" i="5"/>
  <c r="E104" i="5"/>
  <c r="E103" i="5"/>
  <c r="E102" i="5"/>
  <c r="E101" i="5"/>
  <c r="E100" i="5"/>
  <c r="K99" i="5"/>
  <c r="J99" i="5"/>
  <c r="I99" i="5"/>
  <c r="H99" i="5"/>
  <c r="G99" i="5"/>
  <c r="F99" i="5"/>
  <c r="H105" i="5" l="1"/>
  <c r="F105" i="5"/>
  <c r="G105" i="5"/>
  <c r="E99" i="5"/>
  <c r="I87" i="5"/>
  <c r="E116" i="5" l="1"/>
  <c r="E115" i="5"/>
  <c r="E114" i="5"/>
  <c r="E113" i="5"/>
  <c r="E112" i="5"/>
  <c r="K111" i="5"/>
  <c r="J111" i="5"/>
  <c r="K106" i="5"/>
  <c r="I106" i="5"/>
  <c r="J87" i="5"/>
  <c r="K80" i="5"/>
  <c r="J80" i="5"/>
  <c r="I80" i="5"/>
  <c r="H80" i="5"/>
  <c r="G80" i="5"/>
  <c r="F80" i="5"/>
  <c r="K79" i="5"/>
  <c r="J79" i="5"/>
  <c r="I79" i="5"/>
  <c r="H79" i="5"/>
  <c r="G79" i="5"/>
  <c r="F79" i="5"/>
  <c r="K78" i="5"/>
  <c r="J78" i="5"/>
  <c r="I78" i="5"/>
  <c r="H78" i="5"/>
  <c r="G78" i="5"/>
  <c r="F78" i="5"/>
  <c r="K77" i="5"/>
  <c r="J77" i="5"/>
  <c r="I77" i="5"/>
  <c r="H77" i="5"/>
  <c r="G77" i="5"/>
  <c r="F77" i="5"/>
  <c r="K76" i="5"/>
  <c r="H76" i="5"/>
  <c r="G76" i="5"/>
  <c r="F76" i="5"/>
  <c r="E70" i="5"/>
  <c r="K26" i="5"/>
  <c r="J26" i="5"/>
  <c r="I26" i="5"/>
  <c r="H26" i="5"/>
  <c r="G26" i="5"/>
  <c r="F26" i="5"/>
  <c r="K25" i="5"/>
  <c r="J25" i="5"/>
  <c r="I25" i="5"/>
  <c r="H25" i="5"/>
  <c r="G25" i="5"/>
  <c r="F25" i="5"/>
  <c r="K24" i="5"/>
  <c r="J24" i="5"/>
  <c r="I24" i="5"/>
  <c r="H24" i="5"/>
  <c r="F24" i="5"/>
  <c r="K23" i="5"/>
  <c r="I23" i="5"/>
  <c r="H23" i="5"/>
  <c r="G23" i="5"/>
  <c r="F23" i="5"/>
  <c r="K22" i="5"/>
  <c r="K16" i="5" s="1"/>
  <c r="H22" i="5"/>
  <c r="G22" i="5"/>
  <c r="F22" i="5"/>
  <c r="E98" i="5"/>
  <c r="E97" i="5"/>
  <c r="E96" i="5"/>
  <c r="E95" i="5"/>
  <c r="E94" i="5"/>
  <c r="J93" i="5"/>
  <c r="I93" i="5"/>
  <c r="H93" i="5"/>
  <c r="G93" i="5"/>
  <c r="F93" i="5"/>
  <c r="E74" i="5"/>
  <c r="E73" i="5"/>
  <c r="E72" i="5"/>
  <c r="E71" i="5"/>
  <c r="E68" i="5"/>
  <c r="E67" i="5"/>
  <c r="E66" i="5"/>
  <c r="E65" i="5"/>
  <c r="E64" i="5"/>
  <c r="J63" i="5"/>
  <c r="I63" i="5"/>
  <c r="H63" i="5"/>
  <c r="G63" i="5"/>
  <c r="F63" i="5"/>
  <c r="E62" i="5"/>
  <c r="E61" i="5"/>
  <c r="E59" i="5"/>
  <c r="F57" i="5"/>
  <c r="E56" i="5"/>
  <c r="E55" i="5"/>
  <c r="E54" i="5"/>
  <c r="E53" i="5"/>
  <c r="E52" i="5"/>
  <c r="J51" i="5"/>
  <c r="I51" i="5"/>
  <c r="H51" i="5"/>
  <c r="G51" i="5"/>
  <c r="F51" i="5"/>
  <c r="E50" i="5"/>
  <c r="E49" i="5"/>
  <c r="E48" i="5"/>
  <c r="E47" i="5"/>
  <c r="K45" i="5"/>
  <c r="J45" i="5"/>
  <c r="I45" i="5"/>
  <c r="H45" i="5"/>
  <c r="G45" i="5"/>
  <c r="F45" i="5"/>
  <c r="E44" i="5"/>
  <c r="E43" i="5"/>
  <c r="E42" i="5"/>
  <c r="E41" i="5"/>
  <c r="E40" i="5"/>
  <c r="K39" i="5"/>
  <c r="J39" i="5"/>
  <c r="I39" i="5"/>
  <c r="H39" i="5"/>
  <c r="G39" i="5"/>
  <c r="F39" i="5"/>
  <c r="E32" i="5"/>
  <c r="E31" i="5"/>
  <c r="E30" i="5"/>
  <c r="E29" i="5"/>
  <c r="E28" i="5"/>
  <c r="K27" i="5"/>
  <c r="J27" i="5"/>
  <c r="I27" i="5"/>
  <c r="H27" i="5"/>
  <c r="G27" i="5"/>
  <c r="F27" i="5"/>
  <c r="E93" i="5" l="1"/>
  <c r="K10" i="5"/>
  <c r="G87" i="5"/>
  <c r="F87" i="5"/>
  <c r="H87" i="5"/>
  <c r="E111" i="5"/>
  <c r="I21" i="5"/>
  <c r="E108" i="5"/>
  <c r="E109" i="5"/>
  <c r="K17" i="5"/>
  <c r="K11" i="5" s="1"/>
  <c r="H19" i="5"/>
  <c r="H13" i="5" s="1"/>
  <c r="K105" i="5"/>
  <c r="I18" i="5"/>
  <c r="I12" i="5" s="1"/>
  <c r="I20" i="5"/>
  <c r="I14" i="5" s="1"/>
  <c r="J18" i="5"/>
  <c r="J12" i="5" s="1"/>
  <c r="J20" i="5"/>
  <c r="J14" i="5" s="1"/>
  <c r="J19" i="5"/>
  <c r="J13" i="5" s="1"/>
  <c r="K19" i="5"/>
  <c r="K13" i="5" s="1"/>
  <c r="F16" i="5"/>
  <c r="E106" i="5"/>
  <c r="H17" i="5"/>
  <c r="H11" i="5" s="1"/>
  <c r="I105" i="5"/>
  <c r="E90" i="5"/>
  <c r="G16" i="5"/>
  <c r="G10" i="5" s="1"/>
  <c r="G18" i="5"/>
  <c r="G12" i="5" s="1"/>
  <c r="G20" i="5"/>
  <c r="G14" i="5" s="1"/>
  <c r="G17" i="5"/>
  <c r="G11" i="5" s="1"/>
  <c r="G19" i="5"/>
  <c r="G13" i="5" s="1"/>
  <c r="E92" i="5"/>
  <c r="H21" i="5"/>
  <c r="H18" i="5"/>
  <c r="H12" i="5" s="1"/>
  <c r="H20" i="5"/>
  <c r="H14" i="5" s="1"/>
  <c r="E110" i="5"/>
  <c r="E69" i="5"/>
  <c r="I17" i="5"/>
  <c r="I11" i="5" s="1"/>
  <c r="I19" i="5"/>
  <c r="I13" i="5" s="1"/>
  <c r="J105" i="5"/>
  <c r="K20" i="5"/>
  <c r="K14" i="5" s="1"/>
  <c r="F17" i="5"/>
  <c r="F11" i="5" s="1"/>
  <c r="F19" i="5"/>
  <c r="F13" i="5" s="1"/>
  <c r="F18" i="5"/>
  <c r="F12" i="5" s="1"/>
  <c r="F20" i="5"/>
  <c r="F14" i="5" s="1"/>
  <c r="K18" i="5"/>
  <c r="K12" i="5" s="1"/>
  <c r="E107" i="5"/>
  <c r="K75" i="5"/>
  <c r="I16" i="5"/>
  <c r="I10" i="5" s="1"/>
  <c r="G21" i="5"/>
  <c r="E89" i="5"/>
  <c r="E91" i="5"/>
  <c r="H16" i="5"/>
  <c r="H10" i="5" s="1"/>
  <c r="K87" i="5"/>
  <c r="E88" i="5"/>
  <c r="E45" i="5"/>
  <c r="E77" i="5"/>
  <c r="E79" i="5"/>
  <c r="K21" i="5"/>
  <c r="E23" i="5"/>
  <c r="E78" i="5"/>
  <c r="E80" i="5"/>
  <c r="H75" i="5"/>
  <c r="G75" i="5"/>
  <c r="E76" i="5"/>
  <c r="F75" i="5"/>
  <c r="F21" i="5"/>
  <c r="E39" i="5"/>
  <c r="E24" i="5"/>
  <c r="E27" i="5"/>
  <c r="E25" i="5"/>
  <c r="E26" i="5"/>
  <c r="E57" i="5"/>
  <c r="E58" i="5"/>
  <c r="E63" i="5"/>
  <c r="E51" i="5"/>
  <c r="E105" i="5" l="1"/>
  <c r="F10" i="5"/>
  <c r="F9" i="5" s="1"/>
  <c r="J21" i="5"/>
  <c r="E21" i="5" s="1"/>
  <c r="E22" i="5"/>
  <c r="E20" i="5"/>
  <c r="E18" i="5"/>
  <c r="E17" i="5"/>
  <c r="E12" i="5"/>
  <c r="E87" i="5"/>
  <c r="E75" i="5"/>
  <c r="E11" i="5"/>
  <c r="E14" i="5"/>
  <c r="K9" i="5"/>
  <c r="K15" i="5"/>
  <c r="E19" i="5"/>
  <c r="I15" i="5"/>
  <c r="J15" i="5" l="1"/>
  <c r="E15" i="5" s="1"/>
  <c r="J9" i="5"/>
  <c r="E16" i="5"/>
  <c r="E13" i="5"/>
  <c r="I9" i="5"/>
  <c r="E10" i="5" l="1"/>
  <c r="E9" i="5"/>
</calcChain>
</file>

<file path=xl/sharedStrings.xml><?xml version="1.0" encoding="utf-8"?>
<sst xmlns="http://schemas.openxmlformats.org/spreadsheetml/2006/main" count="160" uniqueCount="50">
  <si>
    <t>Муниципальная программа</t>
  </si>
  <si>
    <t>Обеспечивающая подпрограмма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</si>
  <si>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</si>
  <si>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</si>
  <si>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</si>
  <si>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</si>
  <si>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</si>
  <si>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всего</t>
  </si>
  <si>
    <t>2019 год</t>
  </si>
  <si>
    <t>2020 год</t>
  </si>
  <si>
    <t>2021 год</t>
  </si>
  <si>
    <t>2022 год</t>
  </si>
  <si>
    <t>2023 год</t>
  </si>
  <si>
    <t>2024 год</t>
  </si>
  <si>
    <t xml:space="preserve"> 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</si>
  <si>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</si>
  <si>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</si>
  <si>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</si>
  <si>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</si>
  <si>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</si>
  <si>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>Основное мероприятие 1</t>
  </si>
  <si>
    <t>Подпрограмма 1</t>
  </si>
  <si>
    <t xml:space="preserve">Основное мероприятие </t>
  </si>
  <si>
    <t xml:space="preserve">«Управление муниципальными         финансами МО «Усть-Коксинский район» Республики Алтай»  </t>
  </si>
  <si>
    <t>обеспечение сбалансированности и устойчивости бюджета МО "Усть-Коксинский район" Республики Алтай".</t>
  </si>
  <si>
    <t>Проведение  взвешенной  долговой политики</t>
  </si>
  <si>
    <t xml:space="preserve">Ресурсное обеспечение реализации муниципальной программы "Управление муниципальными финансами МО «Усть-Коксинский район» Республики Алтай»  
</t>
  </si>
  <si>
    <t xml:space="preserve">Мероприятие </t>
  </si>
  <si>
    <t>изменений и дополнений в муниципальную программу"</t>
  </si>
  <si>
    <t>Оснащение компьютерным оборудованием, офисной техникой и ее содержание</t>
  </si>
  <si>
    <t>Иные межбюджетные трансферты за счет средств резервного фонда МО"Усть-Коксинский район" РА  Противопаводковые воды</t>
  </si>
  <si>
    <t xml:space="preserve">Мероприятие                               </t>
  </si>
  <si>
    <t xml:space="preserve">Мероприятие  </t>
  </si>
  <si>
    <t>Дотация на выравнивание  бюджетной обеспеченности  бюджетам сельских поселений за счет средств  бюджета МО "Усть-Коксинский район" РА</t>
  </si>
  <si>
    <t>Дотация на выравнивание  бюджетной обеспеченности  бюджетам сельских поселений за счет средств  бюджета МО "Усть-Коксинский район" РА (РБ)</t>
  </si>
  <si>
    <t xml:space="preserve">иные межбюджетные трансферты на осуществление переданных полномочий "Содержание сетей наружного освещения" </t>
  </si>
  <si>
    <t xml:space="preserve">Иные межбюджетные трансферты   на осуществление переданных полномочий  "Выявление правообладателей ранее учтенных объектов недвижимости" </t>
  </si>
  <si>
    <t xml:space="preserve">Иные межбюджетные трансферты, </t>
  </si>
  <si>
    <t>Субсидии на   софинансирование выполнения полномочий органов местного самоуправления сельских поселений по оплате труда работников бюджетной сферы в Республике Алтай</t>
  </si>
  <si>
    <t>Основное мероприятие 2</t>
  </si>
  <si>
    <t xml:space="preserve"> "Организация и осуществление  внутреннего муниципального финансового контроля"</t>
  </si>
  <si>
    <t xml:space="preserve">мероприятие </t>
  </si>
  <si>
    <t>Осуществление   переданных  полномочий по внутреннему муниципального финансовому контролю"</t>
  </si>
  <si>
    <t>Основное мероприятие 3</t>
  </si>
  <si>
    <t>Основное мероприятие "Организация информатизации бюджетного процесса в МО "Усть-Коксинский район" Республики Алтай"</t>
  </si>
  <si>
    <t>Обеспечение информатизации бюджетного процесса</t>
  </si>
  <si>
    <t>"Создание условий по обеспечению реализации муниципальной программы МО "Усть-Коксинский район" Республики Алтай "Управление муниципальными финансами"</t>
  </si>
  <si>
    <t xml:space="preserve"> Подпрограмма  2                            "Создание условий по обеспечению реализации муниципальной программы  МО "Усть-Коксинский район" Республики Алтай" "Управления муниципальными финансами"</t>
  </si>
  <si>
    <t>Подпрограмма 1                       «Повышение качества управления муниципальными финансами»</t>
  </si>
  <si>
    <t>Приложение N 5 к Постановлению №  1118 от  29.12.2023 г. "О внесении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</si>
</sst>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0" fontId="5" fillId="0" borderId="0" xfId="0" applyFont="1"/>
    <xf numFmtId="0" fontId="7" fillId="2" borderId="1" xfId="0" applyFont="1" applyFill="1" applyBorder="1" applyAlignment="1">
      <alignment horizontal="justify" vertical="top" wrapText="1"/>
    </xf>
    <xf numFmtId="0" fontId="6" fillId="2" borderId="1" xfId="0" applyFont="1" applyFill="1" applyBorder="1" applyAlignment="1">
      <alignment wrapText="1"/>
    </xf>
    <xf numFmtId="164" fontId="1" fillId="2" borderId="1" xfId="0" applyNumberFormat="1" applyFont="1" applyFill="1" applyBorder="1"/>
    <xf numFmtId="0" fontId="7" fillId="3" borderId="1" xfId="0" applyFont="1" applyFill="1" applyBorder="1" applyAlignment="1">
      <alignment horizontal="justify" vertical="top" wrapText="1"/>
    </xf>
    <xf numFmtId="164" fontId="1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wrapText="1"/>
    </xf>
    <xf numFmtId="164" fontId="3" fillId="2" borderId="1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164" fontId="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justify" vertical="top" wrapText="1"/>
    </xf>
    <xf numFmtId="164" fontId="3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164" fontId="1" fillId="4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justify" vertical="top" wrapText="1"/>
    </xf>
    <xf numFmtId="164" fontId="3" fillId="7" borderId="1" xfId="0" applyNumberFormat="1" applyFont="1" applyFill="1" applyBorder="1" applyAlignment="1">
      <alignment horizontal="center" vertical="center" wrapText="1"/>
    </xf>
    <xf numFmtId="164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 vertical="center"/>
    </xf>
    <xf numFmtId="0" fontId="6" fillId="7" borderId="1" xfId="0" applyFont="1" applyFill="1" applyBorder="1" applyAlignment="1">
      <alignment wrapText="1"/>
    </xf>
    <xf numFmtId="164" fontId="0" fillId="7" borderId="1" xfId="0" applyNumberFormat="1" applyFill="1" applyBorder="1" applyAlignment="1">
      <alignment horizontal="center" vertical="center"/>
    </xf>
    <xf numFmtId="2" fontId="0" fillId="7" borderId="1" xfId="0" applyNumberForma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justify" vertical="top" wrapText="1"/>
    </xf>
    <xf numFmtId="164" fontId="3" fillId="8" borderId="1" xfId="0" applyNumberFormat="1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wrapText="1"/>
    </xf>
    <xf numFmtId="164" fontId="2" fillId="8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7" borderId="2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6"/>
  <sheetViews>
    <sheetView tabSelected="1" zoomScale="80" zoomScaleNormal="80" zoomScaleSheetLayoutView="90" workbookViewId="0">
      <selection activeCell="E1" sqref="E1:K1"/>
    </sheetView>
  </sheetViews>
  <sheetFormatPr defaultRowHeight="14.4" x14ac:dyDescent="0.3"/>
  <cols>
    <col min="1" max="1" width="17.88671875" customWidth="1"/>
    <col min="2" max="2" width="30.88671875" customWidth="1"/>
    <col min="3" max="3" width="14.33203125" customWidth="1"/>
    <col min="4" max="4" width="19.109375" style="11" customWidth="1"/>
    <col min="5" max="5" width="14.109375" customWidth="1"/>
    <col min="6" max="6" width="11.88671875" bestFit="1" customWidth="1"/>
    <col min="7" max="8" width="12.5546875" customWidth="1"/>
    <col min="9" max="9" width="13.88671875" customWidth="1"/>
    <col min="10" max="10" width="12" customWidth="1"/>
    <col min="11" max="11" width="14.6640625" customWidth="1"/>
  </cols>
  <sheetData>
    <row r="1" spans="1:11" ht="15.6" x14ac:dyDescent="0.3">
      <c r="E1" s="83" t="s">
        <v>49</v>
      </c>
      <c r="F1" s="83"/>
      <c r="G1" s="83"/>
      <c r="H1" s="83"/>
      <c r="I1" s="83"/>
      <c r="J1" s="83"/>
      <c r="K1" s="83"/>
    </row>
    <row r="2" spans="1:11" ht="15.6" x14ac:dyDescent="0.3">
      <c r="E2" s="83" t="s">
        <v>28</v>
      </c>
      <c r="F2" s="83"/>
      <c r="G2" s="83"/>
      <c r="H2" s="83"/>
      <c r="I2" s="83"/>
      <c r="J2" s="83"/>
      <c r="K2" s="83"/>
    </row>
    <row r="3" spans="1:11" ht="33.75" customHeight="1" x14ac:dyDescent="0.3">
      <c r="E3" s="84" t="s">
        <v>23</v>
      </c>
      <c r="F3" s="84"/>
      <c r="G3" s="84"/>
      <c r="H3" s="84"/>
      <c r="I3" s="84"/>
      <c r="J3" s="84"/>
      <c r="K3" s="84"/>
    </row>
    <row r="4" spans="1:11" ht="17.25" customHeight="1" x14ac:dyDescent="0.25">
      <c r="E4" s="1"/>
      <c r="F4" s="1"/>
      <c r="G4" s="1"/>
      <c r="H4" s="1"/>
      <c r="I4" s="1"/>
      <c r="J4" s="1"/>
      <c r="K4" s="1"/>
    </row>
    <row r="5" spans="1:11" ht="36" customHeight="1" x14ac:dyDescent="0.3">
      <c r="A5" s="85" t="s">
        <v>26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7" spans="1:11" ht="15.6" x14ac:dyDescent="0.3">
      <c r="A7" s="87" t="s">
        <v>2</v>
      </c>
      <c r="B7" s="80" t="s">
        <v>3</v>
      </c>
      <c r="C7" s="80" t="s">
        <v>4</v>
      </c>
      <c r="D7" s="88" t="s">
        <v>5</v>
      </c>
      <c r="E7" s="46"/>
      <c r="F7" s="90" t="s">
        <v>6</v>
      </c>
      <c r="G7" s="90"/>
      <c r="H7" s="90"/>
      <c r="I7" s="90"/>
      <c r="J7" s="90"/>
      <c r="K7" s="90"/>
    </row>
    <row r="8" spans="1:11" ht="15.6" x14ac:dyDescent="0.3">
      <c r="A8" s="87"/>
      <c r="B8" s="81"/>
      <c r="C8" s="81"/>
      <c r="D8" s="89"/>
      <c r="E8" s="46" t="s">
        <v>7</v>
      </c>
      <c r="F8" s="54" t="s">
        <v>8</v>
      </c>
      <c r="G8" s="54" t="s">
        <v>9</v>
      </c>
      <c r="H8" s="54" t="s">
        <v>10</v>
      </c>
      <c r="I8" s="54" t="s">
        <v>11</v>
      </c>
      <c r="J8" s="54" t="s">
        <v>12</v>
      </c>
      <c r="K8" s="54" t="s">
        <v>13</v>
      </c>
    </row>
    <row r="9" spans="1:11" ht="15.6" x14ac:dyDescent="0.3">
      <c r="A9" s="81" t="s">
        <v>0</v>
      </c>
      <c r="B9" s="80" t="s">
        <v>23</v>
      </c>
      <c r="C9" s="80"/>
      <c r="D9" s="47" t="s">
        <v>14</v>
      </c>
      <c r="E9" s="48">
        <f>F9+G9+H9+I9+J9+K9</f>
        <v>319326.77899999998</v>
      </c>
      <c r="F9" s="49">
        <f>F10+F11+F12+F13+F14</f>
        <v>42745.89</v>
      </c>
      <c r="G9" s="49">
        <v>43235.286</v>
      </c>
      <c r="H9" s="49">
        <v>62243.99</v>
      </c>
      <c r="I9" s="49">
        <f t="shared" ref="I9:K9" si="0">I10+I11+I12+I13+I14</f>
        <v>62966.760999999999</v>
      </c>
      <c r="J9" s="50">
        <f>J10+J11+J12+J13+J14</f>
        <v>71470.331999999995</v>
      </c>
      <c r="K9" s="49">
        <f t="shared" si="0"/>
        <v>36664.520000000004</v>
      </c>
    </row>
    <row r="10" spans="1:11" ht="27" x14ac:dyDescent="0.3">
      <c r="A10" s="82"/>
      <c r="B10" s="80"/>
      <c r="C10" s="80"/>
      <c r="D10" s="51" t="s">
        <v>15</v>
      </c>
      <c r="E10" s="48">
        <f>F10+G10+H10+I10+J10+K10</f>
        <v>243496.65499999997</v>
      </c>
      <c r="F10" s="52">
        <f t="shared" ref="F10:K14" si="1">F16+F106</f>
        <v>32826.99</v>
      </c>
      <c r="G10" s="52">
        <f t="shared" si="1"/>
        <v>36801.725999999995</v>
      </c>
      <c r="H10" s="52">
        <f t="shared" si="1"/>
        <v>44566.189999999995</v>
      </c>
      <c r="I10" s="52">
        <f t="shared" si="1"/>
        <v>48949.796999999999</v>
      </c>
      <c r="J10" s="52">
        <f>J16+J106</f>
        <v>56917.432000000001</v>
      </c>
      <c r="K10" s="52">
        <f t="shared" si="1"/>
        <v>23434.520000000004</v>
      </c>
    </row>
    <row r="11" spans="1:11" ht="40.200000000000003" x14ac:dyDescent="0.3">
      <c r="A11" s="82"/>
      <c r="B11" s="80"/>
      <c r="C11" s="80"/>
      <c r="D11" s="51" t="s">
        <v>16</v>
      </c>
      <c r="E11" s="48">
        <f t="shared" ref="E11:E14" si="2">F11+G11+H11+I11+J11+K11</f>
        <v>73853.66399999999</v>
      </c>
      <c r="F11" s="52">
        <f t="shared" si="1"/>
        <v>9918.9</v>
      </c>
      <c r="G11" s="52">
        <f t="shared" si="1"/>
        <v>12166.7</v>
      </c>
      <c r="H11" s="52">
        <f t="shared" si="1"/>
        <v>9968.2000000000007</v>
      </c>
      <c r="I11" s="52">
        <f t="shared" si="1"/>
        <v>14016.964</v>
      </c>
      <c r="J11" s="52">
        <f>J17+J107</f>
        <v>14552.9</v>
      </c>
      <c r="K11" s="52">
        <f t="shared" si="1"/>
        <v>13230</v>
      </c>
    </row>
    <row r="12" spans="1:11" ht="40.200000000000003" x14ac:dyDescent="0.3">
      <c r="A12" s="82"/>
      <c r="B12" s="80"/>
      <c r="C12" s="80"/>
      <c r="D12" s="51" t="s">
        <v>17</v>
      </c>
      <c r="E12" s="48">
        <f t="shared" si="2"/>
        <v>0</v>
      </c>
      <c r="F12" s="52">
        <f t="shared" si="1"/>
        <v>0</v>
      </c>
      <c r="G12" s="52">
        <f t="shared" si="1"/>
        <v>0</v>
      </c>
      <c r="H12" s="52">
        <f t="shared" si="1"/>
        <v>0</v>
      </c>
      <c r="I12" s="52">
        <f t="shared" si="1"/>
        <v>0</v>
      </c>
      <c r="J12" s="52">
        <f t="shared" si="1"/>
        <v>0</v>
      </c>
      <c r="K12" s="52">
        <f t="shared" si="1"/>
        <v>0</v>
      </c>
    </row>
    <row r="13" spans="1:11" ht="40.200000000000003" x14ac:dyDescent="0.3">
      <c r="A13" s="82"/>
      <c r="B13" s="80"/>
      <c r="C13" s="80"/>
      <c r="D13" s="51" t="s">
        <v>18</v>
      </c>
      <c r="E13" s="48">
        <f t="shared" si="2"/>
        <v>0</v>
      </c>
      <c r="F13" s="52">
        <f t="shared" si="1"/>
        <v>0</v>
      </c>
      <c r="G13" s="52">
        <f t="shared" si="1"/>
        <v>0</v>
      </c>
      <c r="H13" s="52">
        <f t="shared" si="1"/>
        <v>0</v>
      </c>
      <c r="I13" s="52">
        <f t="shared" si="1"/>
        <v>0</v>
      </c>
      <c r="J13" s="52">
        <f t="shared" si="1"/>
        <v>0</v>
      </c>
      <c r="K13" s="52">
        <f t="shared" si="1"/>
        <v>0</v>
      </c>
    </row>
    <row r="14" spans="1:11" ht="27" x14ac:dyDescent="0.3">
      <c r="A14" s="82"/>
      <c r="B14" s="80"/>
      <c r="C14" s="80"/>
      <c r="D14" s="51" t="s">
        <v>19</v>
      </c>
      <c r="E14" s="48">
        <f t="shared" si="2"/>
        <v>0</v>
      </c>
      <c r="F14" s="52">
        <f t="shared" si="1"/>
        <v>0</v>
      </c>
      <c r="G14" s="52">
        <f t="shared" si="1"/>
        <v>0</v>
      </c>
      <c r="H14" s="52">
        <f t="shared" si="1"/>
        <v>0</v>
      </c>
      <c r="I14" s="52">
        <f t="shared" si="1"/>
        <v>0</v>
      </c>
      <c r="J14" s="52">
        <f t="shared" si="1"/>
        <v>0</v>
      </c>
      <c r="K14" s="52">
        <f t="shared" si="1"/>
        <v>0</v>
      </c>
    </row>
    <row r="15" spans="1:11" ht="15.6" x14ac:dyDescent="0.3">
      <c r="A15" s="72" t="s">
        <v>21</v>
      </c>
      <c r="B15" s="72" t="s">
        <v>48</v>
      </c>
      <c r="C15" s="72"/>
      <c r="D15" s="27" t="s">
        <v>14</v>
      </c>
      <c r="E15" s="28">
        <f t="shared" ref="E15:E17" si="3">F15+G15+H15+I15+J15+K15</f>
        <v>276148.40700000001</v>
      </c>
      <c r="F15" s="53">
        <v>36017.660000000003</v>
      </c>
      <c r="G15" s="53">
        <v>35145.896000000001</v>
      </c>
      <c r="H15" s="53">
        <v>54781.11</v>
      </c>
      <c r="I15" s="53">
        <f t="shared" ref="I15:K15" si="4">I16+I17+I18+I19+I20</f>
        <v>55659.220999999998</v>
      </c>
      <c r="J15" s="53">
        <f>J16+J17+J18+J19+J20</f>
        <v>63564.670000000006</v>
      </c>
      <c r="K15" s="53">
        <f t="shared" si="4"/>
        <v>30979.850000000002</v>
      </c>
    </row>
    <row r="16" spans="1:11" ht="27" x14ac:dyDescent="0.3">
      <c r="A16" s="72"/>
      <c r="B16" s="72"/>
      <c r="C16" s="72"/>
      <c r="D16" s="29" t="s">
        <v>15</v>
      </c>
      <c r="E16" s="28">
        <f t="shared" si="3"/>
        <v>200391.09300000002</v>
      </c>
      <c r="F16" s="28">
        <f t="shared" ref="F16:K20" si="5">F22+F76+F88</f>
        <v>26472.63</v>
      </c>
      <c r="G16" s="28">
        <f t="shared" si="5"/>
        <v>28411.275999999998</v>
      </c>
      <c r="H16" s="28">
        <f t="shared" si="5"/>
        <v>37103.31</v>
      </c>
      <c r="I16" s="28">
        <f t="shared" si="5"/>
        <v>41642.256999999998</v>
      </c>
      <c r="J16" s="28">
        <f>J22+J76+J88</f>
        <v>49011.770000000004</v>
      </c>
      <c r="K16" s="28">
        <f t="shared" si="5"/>
        <v>17749.850000000002</v>
      </c>
    </row>
    <row r="17" spans="1:11" ht="40.200000000000003" x14ac:dyDescent="0.3">
      <c r="A17" s="72"/>
      <c r="B17" s="72"/>
      <c r="C17" s="72"/>
      <c r="D17" s="29" t="s">
        <v>16</v>
      </c>
      <c r="E17" s="28">
        <f t="shared" si="3"/>
        <v>73853.66399999999</v>
      </c>
      <c r="F17" s="28">
        <f t="shared" si="5"/>
        <v>9918.9</v>
      </c>
      <c r="G17" s="28">
        <f t="shared" si="5"/>
        <v>12166.7</v>
      </c>
      <c r="H17" s="28">
        <f t="shared" si="5"/>
        <v>9968.2000000000007</v>
      </c>
      <c r="I17" s="28">
        <f t="shared" si="5"/>
        <v>14016.964</v>
      </c>
      <c r="J17" s="28">
        <f>J23+J77+J89</f>
        <v>14552.9</v>
      </c>
      <c r="K17" s="28">
        <f t="shared" si="5"/>
        <v>13230</v>
      </c>
    </row>
    <row r="18" spans="1:11" ht="40.200000000000003" x14ac:dyDescent="0.3">
      <c r="A18" s="72"/>
      <c r="B18" s="72"/>
      <c r="C18" s="72"/>
      <c r="D18" s="29" t="s">
        <v>17</v>
      </c>
      <c r="E18" s="28">
        <f>F18+G18+H18+I18+J18+K18</f>
        <v>0</v>
      </c>
      <c r="F18" s="28">
        <f t="shared" si="5"/>
        <v>0</v>
      </c>
      <c r="G18" s="28">
        <f t="shared" si="5"/>
        <v>0</v>
      </c>
      <c r="H18" s="28">
        <f t="shared" si="5"/>
        <v>0</v>
      </c>
      <c r="I18" s="28">
        <f t="shared" si="5"/>
        <v>0</v>
      </c>
      <c r="J18" s="28">
        <f t="shared" si="5"/>
        <v>0</v>
      </c>
      <c r="K18" s="28">
        <f t="shared" si="5"/>
        <v>0</v>
      </c>
    </row>
    <row r="19" spans="1:11" ht="40.200000000000003" x14ac:dyDescent="0.3">
      <c r="A19" s="72"/>
      <c r="B19" s="72"/>
      <c r="C19" s="72"/>
      <c r="D19" s="29" t="s">
        <v>18</v>
      </c>
      <c r="E19" s="28">
        <f t="shared" ref="E19:E20" si="6">F19+G19+H19+I19+J19+K19</f>
        <v>0</v>
      </c>
      <c r="F19" s="28">
        <f t="shared" si="5"/>
        <v>0</v>
      </c>
      <c r="G19" s="28">
        <f t="shared" si="5"/>
        <v>0</v>
      </c>
      <c r="H19" s="28">
        <f t="shared" si="5"/>
        <v>0</v>
      </c>
      <c r="I19" s="28">
        <f t="shared" si="5"/>
        <v>0</v>
      </c>
      <c r="J19" s="28">
        <f t="shared" si="5"/>
        <v>0</v>
      </c>
      <c r="K19" s="28">
        <f t="shared" si="5"/>
        <v>0</v>
      </c>
    </row>
    <row r="20" spans="1:11" ht="27" x14ac:dyDescent="0.3">
      <c r="A20" s="72"/>
      <c r="B20" s="72"/>
      <c r="C20" s="72"/>
      <c r="D20" s="29" t="s">
        <v>19</v>
      </c>
      <c r="E20" s="28">
        <f t="shared" si="6"/>
        <v>0</v>
      </c>
      <c r="F20" s="28">
        <f t="shared" si="5"/>
        <v>0</v>
      </c>
      <c r="G20" s="28">
        <f t="shared" si="5"/>
        <v>0</v>
      </c>
      <c r="H20" s="28">
        <f t="shared" si="5"/>
        <v>0</v>
      </c>
      <c r="I20" s="28">
        <f t="shared" si="5"/>
        <v>0</v>
      </c>
      <c r="J20" s="28">
        <f t="shared" si="5"/>
        <v>0</v>
      </c>
      <c r="K20" s="28">
        <f t="shared" si="5"/>
        <v>0</v>
      </c>
    </row>
    <row r="21" spans="1:11" ht="37.5" customHeight="1" x14ac:dyDescent="0.3">
      <c r="A21" s="56" t="s">
        <v>20</v>
      </c>
      <c r="B21" s="56" t="s">
        <v>24</v>
      </c>
      <c r="C21" s="56"/>
      <c r="D21" s="12" t="s">
        <v>14</v>
      </c>
      <c r="E21" s="8">
        <f>F21+G21+H21+I21+J21+K21</f>
        <v>266561.36599999998</v>
      </c>
      <c r="F21" s="55">
        <f>F22+F23+F24+F25+F26</f>
        <v>36391.53</v>
      </c>
      <c r="G21" s="55">
        <f t="shared" ref="G21:K21" si="7">G22+G23+G24+G25+G26</f>
        <v>40577.975999999995</v>
      </c>
      <c r="H21" s="55">
        <f t="shared" si="7"/>
        <v>47071.509999999995</v>
      </c>
      <c r="I21" s="55">
        <f t="shared" si="7"/>
        <v>51921.2</v>
      </c>
      <c r="J21" s="55">
        <f t="shared" si="7"/>
        <v>59619.3</v>
      </c>
      <c r="K21" s="55">
        <f t="shared" si="7"/>
        <v>30979.850000000002</v>
      </c>
    </row>
    <row r="22" spans="1:11" ht="37.5" customHeight="1" x14ac:dyDescent="0.3">
      <c r="A22" s="56"/>
      <c r="B22" s="56"/>
      <c r="C22" s="56"/>
      <c r="D22" s="13" t="s">
        <v>15</v>
      </c>
      <c r="E22" s="8">
        <f t="shared" ref="E22:E26" si="8">F22+G22+H22+I22+J22+K22</f>
        <v>193494.666</v>
      </c>
      <c r="F22" s="10">
        <f>F28+F34+F40+F46+F52+F58+F64+F70</f>
        <v>26472.63</v>
      </c>
      <c r="G22" s="10">
        <f t="shared" ref="F22:K26" si="9">G28+G34+G40+G46+G52+G58+G64+G70</f>
        <v>28411.275999999998</v>
      </c>
      <c r="H22" s="10">
        <f t="shared" si="9"/>
        <v>37103.31</v>
      </c>
      <c r="I22" s="10">
        <f>I28+I34+I40+I46+I52+I58+I64+I70</f>
        <v>38691.199999999997</v>
      </c>
      <c r="J22" s="10">
        <f>J28+J34+J40+J46+J52+J58+J64+J70</f>
        <v>45066.400000000001</v>
      </c>
      <c r="K22" s="10">
        <f t="shared" si="9"/>
        <v>17749.850000000002</v>
      </c>
    </row>
    <row r="23" spans="1:11" ht="37.5" customHeight="1" x14ac:dyDescent="0.3">
      <c r="A23" s="56"/>
      <c r="B23" s="56"/>
      <c r="C23" s="56"/>
      <c r="D23" s="13" t="s">
        <v>16</v>
      </c>
      <c r="E23" s="8">
        <f t="shared" si="8"/>
        <v>73066.700000000012</v>
      </c>
      <c r="F23" s="10">
        <f t="shared" si="9"/>
        <v>9918.9</v>
      </c>
      <c r="G23" s="10">
        <f t="shared" si="9"/>
        <v>12166.7</v>
      </c>
      <c r="H23" s="10">
        <f t="shared" si="9"/>
        <v>9968.2000000000007</v>
      </c>
      <c r="I23" s="10">
        <f t="shared" si="9"/>
        <v>13230</v>
      </c>
      <c r="J23" s="10">
        <f>J29+J35+J41+J47+J53+J59+J65+J71</f>
        <v>14552.9</v>
      </c>
      <c r="K23" s="10">
        <f t="shared" si="9"/>
        <v>13230</v>
      </c>
    </row>
    <row r="24" spans="1:11" ht="37.5" customHeight="1" x14ac:dyDescent="0.3">
      <c r="A24" s="56"/>
      <c r="B24" s="56"/>
      <c r="C24" s="56"/>
      <c r="D24" s="13" t="s">
        <v>17</v>
      </c>
      <c r="E24" s="8">
        <f t="shared" si="8"/>
        <v>0</v>
      </c>
      <c r="F24" s="10">
        <f>F30+F36+F42+F48+F54+F60+F66+F72</f>
        <v>0</v>
      </c>
      <c r="G24" s="10">
        <f t="shared" si="9"/>
        <v>0</v>
      </c>
      <c r="H24" s="10">
        <f t="shared" si="9"/>
        <v>0</v>
      </c>
      <c r="I24" s="10">
        <f t="shared" si="9"/>
        <v>0</v>
      </c>
      <c r="J24" s="10">
        <f t="shared" si="9"/>
        <v>0</v>
      </c>
      <c r="K24" s="10">
        <f t="shared" si="9"/>
        <v>0</v>
      </c>
    </row>
    <row r="25" spans="1:11" ht="37.5" customHeight="1" x14ac:dyDescent="0.3">
      <c r="A25" s="56"/>
      <c r="B25" s="56"/>
      <c r="C25" s="56"/>
      <c r="D25" s="13" t="s">
        <v>18</v>
      </c>
      <c r="E25" s="8">
        <f t="shared" si="8"/>
        <v>0</v>
      </c>
      <c r="F25" s="10">
        <f t="shared" si="9"/>
        <v>0</v>
      </c>
      <c r="G25" s="10">
        <f>G31+G37+G43+G49+G55+G60+G67+G73</f>
        <v>0</v>
      </c>
      <c r="H25" s="10">
        <f t="shared" si="9"/>
        <v>0</v>
      </c>
      <c r="I25" s="10">
        <f t="shared" si="9"/>
        <v>0</v>
      </c>
      <c r="J25" s="10">
        <f t="shared" si="9"/>
        <v>0</v>
      </c>
      <c r="K25" s="10">
        <f t="shared" si="9"/>
        <v>0</v>
      </c>
    </row>
    <row r="26" spans="1:11" ht="37.5" customHeight="1" x14ac:dyDescent="0.3">
      <c r="A26" s="56"/>
      <c r="B26" s="56"/>
      <c r="C26" s="56"/>
      <c r="D26" s="13" t="s">
        <v>19</v>
      </c>
      <c r="E26" s="8">
        <f t="shared" si="8"/>
        <v>0</v>
      </c>
      <c r="F26" s="10">
        <f t="shared" si="9"/>
        <v>0</v>
      </c>
      <c r="G26" s="10">
        <f t="shared" si="9"/>
        <v>0</v>
      </c>
      <c r="H26" s="10">
        <f t="shared" si="9"/>
        <v>0</v>
      </c>
      <c r="I26" s="10">
        <f t="shared" si="9"/>
        <v>0</v>
      </c>
      <c r="J26" s="10">
        <f t="shared" si="9"/>
        <v>0</v>
      </c>
      <c r="K26" s="10">
        <f t="shared" si="9"/>
        <v>0</v>
      </c>
    </row>
    <row r="27" spans="1:11" ht="15.6" x14ac:dyDescent="0.3">
      <c r="A27" s="57" t="s">
        <v>27</v>
      </c>
      <c r="B27" s="57" t="s">
        <v>25</v>
      </c>
      <c r="C27" s="66"/>
      <c r="D27" s="12" t="s">
        <v>14</v>
      </c>
      <c r="E27" s="8">
        <f>F27+G27+H27+I27+J27+K27</f>
        <v>21.830000000000002</v>
      </c>
      <c r="F27" s="4">
        <f>F28+F29+F30+F31+F32</f>
        <v>4.5</v>
      </c>
      <c r="G27" s="4">
        <f t="shared" ref="G27:K27" si="10">G28+G29+G30+G31+G32</f>
        <v>4.8</v>
      </c>
      <c r="H27" s="4">
        <f t="shared" si="10"/>
        <v>5.03</v>
      </c>
      <c r="I27" s="4">
        <f t="shared" si="10"/>
        <v>3.5</v>
      </c>
      <c r="J27" s="4">
        <f t="shared" si="10"/>
        <v>4</v>
      </c>
      <c r="K27" s="4">
        <f t="shared" si="10"/>
        <v>0</v>
      </c>
    </row>
    <row r="28" spans="1:11" ht="40.200000000000003" x14ac:dyDescent="0.3">
      <c r="A28" s="58"/>
      <c r="B28" s="58"/>
      <c r="C28" s="67"/>
      <c r="D28" s="13" t="s">
        <v>15</v>
      </c>
      <c r="E28" s="8">
        <f t="shared" ref="E28:E32" si="11">F28+G28+H28+I28+J28+K28</f>
        <v>21.830000000000002</v>
      </c>
      <c r="F28" s="7">
        <v>4.5</v>
      </c>
      <c r="G28" s="7">
        <v>4.8</v>
      </c>
      <c r="H28" s="7">
        <v>5.03</v>
      </c>
      <c r="I28" s="7">
        <v>3.5</v>
      </c>
      <c r="J28" s="35">
        <v>4</v>
      </c>
      <c r="K28" s="10">
        <v>0</v>
      </c>
    </row>
    <row r="29" spans="1:11" ht="40.200000000000003" x14ac:dyDescent="0.3">
      <c r="A29" s="58"/>
      <c r="B29" s="58"/>
      <c r="C29" s="67"/>
      <c r="D29" s="13" t="s">
        <v>16</v>
      </c>
      <c r="E29" s="8">
        <f t="shared" si="11"/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</row>
    <row r="30" spans="1:11" ht="40.200000000000003" x14ac:dyDescent="0.3">
      <c r="A30" s="58"/>
      <c r="B30" s="58"/>
      <c r="C30" s="67"/>
      <c r="D30" s="13" t="s">
        <v>17</v>
      </c>
      <c r="E30" s="8">
        <f t="shared" si="11"/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</row>
    <row r="31" spans="1:11" ht="40.200000000000003" x14ac:dyDescent="0.3">
      <c r="A31" s="58"/>
      <c r="B31" s="58"/>
      <c r="C31" s="67"/>
      <c r="D31" s="13" t="s">
        <v>18</v>
      </c>
      <c r="E31" s="8">
        <f t="shared" si="11"/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</row>
    <row r="32" spans="1:11" ht="27" x14ac:dyDescent="0.3">
      <c r="A32" s="59"/>
      <c r="B32" s="59"/>
      <c r="C32" s="68"/>
      <c r="D32" s="13" t="s">
        <v>19</v>
      </c>
      <c r="E32" s="8">
        <f t="shared" si="11"/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</row>
    <row r="33" spans="1:11" ht="25.2" customHeight="1" x14ac:dyDescent="0.3">
      <c r="A33" s="57" t="s">
        <v>27</v>
      </c>
      <c r="B33" s="57" t="s">
        <v>33</v>
      </c>
      <c r="C33" s="66"/>
      <c r="D33" s="12" t="s">
        <v>14</v>
      </c>
      <c r="E33" s="8">
        <v>0</v>
      </c>
      <c r="F33" s="4">
        <f t="shared" ref="F33:K33" si="12">F34+F35+F36+F37+F38</f>
        <v>17093.7</v>
      </c>
      <c r="G33" s="4">
        <f t="shared" si="12"/>
        <v>17093.7</v>
      </c>
      <c r="H33" s="4">
        <f t="shared" si="12"/>
        <v>20093.7</v>
      </c>
      <c r="I33" s="4">
        <f t="shared" si="12"/>
        <v>20093.7</v>
      </c>
      <c r="J33" s="4">
        <f t="shared" si="12"/>
        <v>29089.7</v>
      </c>
      <c r="K33" s="4">
        <f t="shared" si="12"/>
        <v>17093.7</v>
      </c>
    </row>
    <row r="34" spans="1:11" ht="24.6" customHeight="1" x14ac:dyDescent="0.3">
      <c r="A34" s="58"/>
      <c r="B34" s="58"/>
      <c r="C34" s="67"/>
      <c r="D34" s="13" t="s">
        <v>15</v>
      </c>
      <c r="E34" s="8">
        <v>0</v>
      </c>
      <c r="F34" s="7">
        <v>17093.7</v>
      </c>
      <c r="G34" s="7">
        <v>17093.7</v>
      </c>
      <c r="H34" s="7">
        <v>20093.7</v>
      </c>
      <c r="I34" s="7">
        <v>20093.7</v>
      </c>
      <c r="J34" s="33">
        <v>29089.7</v>
      </c>
      <c r="K34" s="7">
        <v>17093.7</v>
      </c>
    </row>
    <row r="35" spans="1:11" ht="40.5" customHeight="1" x14ac:dyDescent="0.3">
      <c r="A35" s="58"/>
      <c r="B35" s="58"/>
      <c r="C35" s="67"/>
      <c r="D35" s="13" t="s">
        <v>16</v>
      </c>
      <c r="E35" s="8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</row>
    <row r="36" spans="1:11" ht="40.5" customHeight="1" x14ac:dyDescent="0.3">
      <c r="A36" s="58"/>
      <c r="B36" s="58"/>
      <c r="C36" s="67"/>
      <c r="D36" s="13" t="s">
        <v>17</v>
      </c>
      <c r="E36" s="8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</row>
    <row r="37" spans="1:11" ht="40.5" customHeight="1" x14ac:dyDescent="0.3">
      <c r="A37" s="58"/>
      <c r="B37" s="58"/>
      <c r="C37" s="67"/>
      <c r="D37" s="13" t="s">
        <v>18</v>
      </c>
      <c r="E37" s="8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</row>
    <row r="38" spans="1:11" ht="40.5" customHeight="1" x14ac:dyDescent="0.3">
      <c r="A38" s="59"/>
      <c r="B38" s="59"/>
      <c r="C38" s="68"/>
      <c r="D38" s="13" t="s">
        <v>19</v>
      </c>
      <c r="E38" s="8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</row>
    <row r="39" spans="1:11" ht="33" customHeight="1" x14ac:dyDescent="0.3">
      <c r="A39" s="77" t="s">
        <v>27</v>
      </c>
      <c r="B39" s="57" t="s">
        <v>34</v>
      </c>
      <c r="C39" s="66"/>
      <c r="D39" s="12" t="s">
        <v>14</v>
      </c>
      <c r="E39" s="8">
        <f>F39+G39+H39+I39+J39+K39</f>
        <v>23195.989999999998</v>
      </c>
      <c r="F39" s="4">
        <f>F40+F41+F42+F43+F44</f>
        <v>6376.27</v>
      </c>
      <c r="G39" s="4">
        <f t="shared" ref="G39:K39" si="13">G40+G41+G42+G43+G44</f>
        <v>2045.82</v>
      </c>
      <c r="H39" s="4">
        <f t="shared" si="13"/>
        <v>8234.5</v>
      </c>
      <c r="I39" s="4">
        <f t="shared" si="13"/>
        <v>6539.4</v>
      </c>
      <c r="J39" s="4">
        <f t="shared" si="13"/>
        <v>0</v>
      </c>
      <c r="K39" s="4">
        <f t="shared" si="13"/>
        <v>0</v>
      </c>
    </row>
    <row r="40" spans="1:11" ht="33" customHeight="1" x14ac:dyDescent="0.3">
      <c r="A40" s="78"/>
      <c r="B40" s="58"/>
      <c r="C40" s="67"/>
      <c r="D40" s="13" t="s">
        <v>15</v>
      </c>
      <c r="E40" s="8">
        <f t="shared" ref="E40:E44" si="14">F40+G40+H40+I40+J40+K40</f>
        <v>23195.989999999998</v>
      </c>
      <c r="F40" s="7">
        <f>7728-1351.73</f>
        <v>6376.27</v>
      </c>
      <c r="G40" s="7">
        <v>2045.82</v>
      </c>
      <c r="H40" s="7">
        <v>8234.5</v>
      </c>
      <c r="I40" s="7">
        <v>6539.4</v>
      </c>
      <c r="J40" s="7">
        <v>0</v>
      </c>
      <c r="K40" s="7"/>
    </row>
    <row r="41" spans="1:11" ht="33" customHeight="1" x14ac:dyDescent="0.3">
      <c r="A41" s="78"/>
      <c r="B41" s="58"/>
      <c r="C41" s="67"/>
      <c r="D41" s="13" t="s">
        <v>16</v>
      </c>
      <c r="E41" s="8">
        <f t="shared" si="14"/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</row>
    <row r="42" spans="1:11" ht="33" customHeight="1" x14ac:dyDescent="0.3">
      <c r="A42" s="78"/>
      <c r="B42" s="58"/>
      <c r="C42" s="67"/>
      <c r="D42" s="13" t="s">
        <v>17</v>
      </c>
      <c r="E42" s="8">
        <f t="shared" si="14"/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</row>
    <row r="43" spans="1:11" ht="33" customHeight="1" x14ac:dyDescent="0.3">
      <c r="A43" s="78"/>
      <c r="B43" s="58"/>
      <c r="C43" s="67"/>
      <c r="D43" s="13" t="s">
        <v>18</v>
      </c>
      <c r="E43" s="8">
        <f t="shared" si="14"/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</row>
    <row r="44" spans="1:11" ht="33" customHeight="1" x14ac:dyDescent="0.3">
      <c r="A44" s="79"/>
      <c r="B44" s="59"/>
      <c r="C44" s="68"/>
      <c r="D44" s="13" t="s">
        <v>19</v>
      </c>
      <c r="E44" s="8">
        <f t="shared" si="14"/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</row>
    <row r="45" spans="1:11" ht="15.6" x14ac:dyDescent="0.3">
      <c r="A45" s="77" t="s">
        <v>27</v>
      </c>
      <c r="B45" s="57" t="s">
        <v>35</v>
      </c>
      <c r="C45" s="66"/>
      <c r="D45" s="12" t="s">
        <v>14</v>
      </c>
      <c r="E45" s="8">
        <f>F45+G45+H45+I45+J45+K45</f>
        <v>2991.07</v>
      </c>
      <c r="F45" s="4">
        <f>F46+F47+F48+F49+F50</f>
        <v>0</v>
      </c>
      <c r="G45" s="4">
        <f t="shared" ref="G45:K45" si="15">G46+G47+G48+G49+G50</f>
        <v>0</v>
      </c>
      <c r="H45" s="4">
        <f t="shared" si="15"/>
        <v>0</v>
      </c>
      <c r="I45" s="4">
        <f t="shared" si="15"/>
        <v>0</v>
      </c>
      <c r="J45" s="24">
        <f t="shared" si="15"/>
        <v>2991.07</v>
      </c>
      <c r="K45" s="4">
        <f t="shared" si="15"/>
        <v>0</v>
      </c>
    </row>
    <row r="46" spans="1:11" ht="40.200000000000003" x14ac:dyDescent="0.3">
      <c r="A46" s="78"/>
      <c r="B46" s="58"/>
      <c r="C46" s="67"/>
      <c r="D46" s="13" t="s">
        <v>15</v>
      </c>
      <c r="E46" s="8">
        <v>0</v>
      </c>
      <c r="F46" s="7">
        <v>0</v>
      </c>
      <c r="G46" s="7">
        <v>0</v>
      </c>
      <c r="H46" s="7">
        <v>0</v>
      </c>
      <c r="I46" s="7">
        <v>0</v>
      </c>
      <c r="J46" s="34">
        <v>2991.07</v>
      </c>
      <c r="K46" s="7">
        <v>0</v>
      </c>
    </row>
    <row r="47" spans="1:11" ht="40.200000000000003" x14ac:dyDescent="0.3">
      <c r="A47" s="78"/>
      <c r="B47" s="58"/>
      <c r="C47" s="67"/>
      <c r="D47" s="13" t="s">
        <v>16</v>
      </c>
      <c r="E47" s="8">
        <f t="shared" ref="E47:E50" si="16">F47+G47+H47+I47+J47+K47</f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</row>
    <row r="48" spans="1:11" ht="40.200000000000003" x14ac:dyDescent="0.3">
      <c r="A48" s="78"/>
      <c r="B48" s="58"/>
      <c r="C48" s="67"/>
      <c r="D48" s="13" t="s">
        <v>17</v>
      </c>
      <c r="E48" s="8">
        <f t="shared" si="16"/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</row>
    <row r="49" spans="1:11" ht="40.200000000000003" x14ac:dyDescent="0.3">
      <c r="A49" s="78"/>
      <c r="B49" s="58"/>
      <c r="C49" s="67"/>
      <c r="D49" s="13" t="s">
        <v>18</v>
      </c>
      <c r="E49" s="8">
        <f t="shared" si="16"/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</row>
    <row r="50" spans="1:11" ht="27" x14ac:dyDescent="0.3">
      <c r="A50" s="79"/>
      <c r="B50" s="59"/>
      <c r="C50" s="68"/>
      <c r="D50" s="13" t="s">
        <v>19</v>
      </c>
      <c r="E50" s="8">
        <f t="shared" si="16"/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</row>
    <row r="51" spans="1:11" ht="36.75" customHeight="1" x14ac:dyDescent="0.3">
      <c r="A51" s="57" t="s">
        <v>31</v>
      </c>
      <c r="B51" s="57" t="s">
        <v>36</v>
      </c>
      <c r="C51" s="66"/>
      <c r="D51" s="12" t="s">
        <v>14</v>
      </c>
      <c r="E51" s="8">
        <f>F51+G51+H51+I51+J51+K51</f>
        <v>467.4</v>
      </c>
      <c r="F51" s="4">
        <f>F52+F53+F54+F55+F56</f>
        <v>0</v>
      </c>
      <c r="G51" s="4">
        <f t="shared" ref="G51:J51" si="17">G52+G53+G54+G55+G56</f>
        <v>0</v>
      </c>
      <c r="H51" s="4">
        <f t="shared" si="17"/>
        <v>0</v>
      </c>
      <c r="I51" s="4">
        <f t="shared" si="17"/>
        <v>30</v>
      </c>
      <c r="J51" s="4">
        <f t="shared" si="17"/>
        <v>437.4</v>
      </c>
      <c r="K51" s="9">
        <v>0</v>
      </c>
    </row>
    <row r="52" spans="1:11" ht="36.75" customHeight="1" x14ac:dyDescent="0.3">
      <c r="A52" s="58"/>
      <c r="B52" s="58"/>
      <c r="C52" s="67"/>
      <c r="D52" s="13" t="s">
        <v>15</v>
      </c>
      <c r="E52" s="8">
        <f t="shared" ref="E52:E56" si="18">F52+G52+H52+I52+J52+K52</f>
        <v>467.4</v>
      </c>
      <c r="F52" s="7">
        <v>0</v>
      </c>
      <c r="G52" s="7">
        <v>0</v>
      </c>
      <c r="H52" s="7">
        <v>0</v>
      </c>
      <c r="I52" s="7">
        <v>30</v>
      </c>
      <c r="J52" s="33">
        <v>437.4</v>
      </c>
      <c r="K52" s="10">
        <v>0</v>
      </c>
    </row>
    <row r="53" spans="1:11" ht="36.75" customHeight="1" x14ac:dyDescent="0.3">
      <c r="A53" s="58"/>
      <c r="B53" s="58"/>
      <c r="C53" s="67"/>
      <c r="D53" s="13" t="s">
        <v>16</v>
      </c>
      <c r="E53" s="8">
        <f t="shared" si="18"/>
        <v>0</v>
      </c>
      <c r="F53" s="7">
        <v>0</v>
      </c>
      <c r="G53" s="7">
        <v>0</v>
      </c>
      <c r="H53" s="7">
        <v>0</v>
      </c>
      <c r="I53" s="7"/>
      <c r="J53" s="7">
        <v>0</v>
      </c>
      <c r="K53" s="10">
        <v>0</v>
      </c>
    </row>
    <row r="54" spans="1:11" ht="36.75" customHeight="1" x14ac:dyDescent="0.3">
      <c r="A54" s="5"/>
      <c r="B54" s="58"/>
      <c r="C54" s="67"/>
      <c r="D54" s="13" t="s">
        <v>17</v>
      </c>
      <c r="E54" s="8">
        <f t="shared" si="18"/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</row>
    <row r="55" spans="1:11" ht="36.75" customHeight="1" x14ac:dyDescent="0.3">
      <c r="A55" s="5"/>
      <c r="B55" s="58"/>
      <c r="C55" s="67"/>
      <c r="D55" s="13" t="s">
        <v>18</v>
      </c>
      <c r="E55" s="8">
        <f t="shared" si="18"/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</row>
    <row r="56" spans="1:11" ht="36.75" customHeight="1" x14ac:dyDescent="0.3">
      <c r="A56" s="6"/>
      <c r="B56" s="59"/>
      <c r="C56" s="68"/>
      <c r="D56" s="13" t="s">
        <v>19</v>
      </c>
      <c r="E56" s="8">
        <f t="shared" si="18"/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</row>
    <row r="57" spans="1:11" ht="15.6" x14ac:dyDescent="0.3">
      <c r="A57" s="57" t="s">
        <v>32</v>
      </c>
      <c r="B57" s="57" t="s">
        <v>37</v>
      </c>
      <c r="C57" s="66"/>
      <c r="D57" s="12" t="s">
        <v>14</v>
      </c>
      <c r="E57" s="8">
        <f>F57+G57+H57+I57+J57+K57</f>
        <v>39280.409999999996</v>
      </c>
      <c r="F57" s="4">
        <f>F58+F59+F60+F61+F62</f>
        <v>1415.96</v>
      </c>
      <c r="G57" s="4">
        <f t="shared" ref="G57:K57" si="19">G58+G59+G60+G61+G62</f>
        <v>7824.73</v>
      </c>
      <c r="H57" s="4">
        <f t="shared" si="19"/>
        <v>7562.8</v>
      </c>
      <c r="I57" s="4">
        <f t="shared" si="19"/>
        <v>10760.1</v>
      </c>
      <c r="J57" s="24">
        <f t="shared" si="19"/>
        <v>11060.67</v>
      </c>
      <c r="K57" s="4">
        <f t="shared" si="19"/>
        <v>656.15</v>
      </c>
    </row>
    <row r="58" spans="1:11" ht="40.200000000000003" x14ac:dyDescent="0.3">
      <c r="A58" s="58"/>
      <c r="B58" s="58"/>
      <c r="C58" s="67"/>
      <c r="D58" s="13" t="s">
        <v>15</v>
      </c>
      <c r="E58" s="8">
        <f>F58+G58+H58+I58+J58+K58</f>
        <v>39280.409999999996</v>
      </c>
      <c r="F58" s="7">
        <v>1415.96</v>
      </c>
      <c r="G58" s="7">
        <v>7824.73</v>
      </c>
      <c r="H58" s="7">
        <v>7562.8</v>
      </c>
      <c r="I58" s="7">
        <f>8430.1+2330</f>
        <v>10760.1</v>
      </c>
      <c r="J58" s="34">
        <v>11060.67</v>
      </c>
      <c r="K58" s="7">
        <v>656.15</v>
      </c>
    </row>
    <row r="59" spans="1:11" ht="40.200000000000003" x14ac:dyDescent="0.3">
      <c r="A59" s="58"/>
      <c r="B59" s="58"/>
      <c r="C59" s="67"/>
      <c r="D59" s="13" t="s">
        <v>16</v>
      </c>
      <c r="E59" s="8">
        <f t="shared" ref="E59:E62" si="20">F59+G59+H59+I59+J59+K59</f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  <c r="K59" s="10">
        <v>0</v>
      </c>
    </row>
    <row r="60" spans="1:11" ht="40.200000000000003" x14ac:dyDescent="0.3">
      <c r="A60" s="58"/>
      <c r="B60" s="58"/>
      <c r="C60" s="67"/>
      <c r="D60" s="13" t="s">
        <v>17</v>
      </c>
      <c r="E60" s="8">
        <f>F60+G59+H60+I60+J60+K60</f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</row>
    <row r="61" spans="1:11" ht="40.200000000000003" x14ac:dyDescent="0.3">
      <c r="A61" s="58"/>
      <c r="B61" s="58"/>
      <c r="C61" s="67"/>
      <c r="D61" s="13" t="s">
        <v>18</v>
      </c>
      <c r="E61" s="8">
        <f>F61+G60+H61+I61+J61+K61</f>
        <v>0</v>
      </c>
      <c r="F61" s="10">
        <v>0</v>
      </c>
      <c r="G61" s="20"/>
      <c r="H61" s="10">
        <v>0</v>
      </c>
      <c r="I61" s="10">
        <v>0</v>
      </c>
      <c r="J61" s="10">
        <v>0</v>
      </c>
      <c r="K61" s="10">
        <v>0</v>
      </c>
    </row>
    <row r="62" spans="1:11" ht="27" x14ac:dyDescent="0.3">
      <c r="A62" s="59"/>
      <c r="B62" s="59"/>
      <c r="C62" s="68"/>
      <c r="D62" s="13" t="s">
        <v>19</v>
      </c>
      <c r="E62" s="8">
        <f t="shared" si="20"/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</row>
    <row r="63" spans="1:11" ht="15.6" x14ac:dyDescent="0.3">
      <c r="A63" s="74" t="s">
        <v>27</v>
      </c>
      <c r="B63" s="57" t="s">
        <v>30</v>
      </c>
      <c r="C63" s="66"/>
      <c r="D63" s="12" t="s">
        <v>14</v>
      </c>
      <c r="E63" s="8">
        <f>F63+G63+H63+I63+J63+K63</f>
        <v>6979.7659999999996</v>
      </c>
      <c r="F63" s="4">
        <f>F64+F65+F66+F67+F68</f>
        <v>1582.2</v>
      </c>
      <c r="G63" s="4">
        <f t="shared" ref="G63:J63" si="21">G64+G65+G66+G67+G68</f>
        <v>1442.2260000000001</v>
      </c>
      <c r="H63" s="4">
        <f t="shared" si="21"/>
        <v>1207.28</v>
      </c>
      <c r="I63" s="4">
        <f t="shared" si="21"/>
        <v>1264.5</v>
      </c>
      <c r="J63" s="4">
        <f t="shared" si="21"/>
        <v>1483.56</v>
      </c>
      <c r="K63" s="9">
        <v>0</v>
      </c>
    </row>
    <row r="64" spans="1:11" ht="40.200000000000003" x14ac:dyDescent="0.3">
      <c r="A64" s="75"/>
      <c r="B64" s="58"/>
      <c r="C64" s="67"/>
      <c r="D64" s="13" t="s">
        <v>15</v>
      </c>
      <c r="E64" s="8">
        <f t="shared" ref="E64:E68" si="22">F64+G64+H64+I64+J64+K64</f>
        <v>6979.7659999999996</v>
      </c>
      <c r="F64" s="7">
        <v>1582.2</v>
      </c>
      <c r="G64" s="7">
        <v>1442.2260000000001</v>
      </c>
      <c r="H64" s="7">
        <v>1207.28</v>
      </c>
      <c r="I64" s="7">
        <v>1264.5</v>
      </c>
      <c r="J64" s="35">
        <v>1483.56</v>
      </c>
      <c r="K64" s="10">
        <v>0</v>
      </c>
    </row>
    <row r="65" spans="1:11" ht="40.200000000000003" x14ac:dyDescent="0.3">
      <c r="A65" s="75"/>
      <c r="B65" s="58"/>
      <c r="C65" s="67"/>
      <c r="D65" s="13" t="s">
        <v>16</v>
      </c>
      <c r="E65" s="8">
        <f t="shared" si="22"/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10">
        <v>0</v>
      </c>
    </row>
    <row r="66" spans="1:11" ht="40.200000000000003" x14ac:dyDescent="0.3">
      <c r="A66" s="75"/>
      <c r="B66" s="58"/>
      <c r="C66" s="67"/>
      <c r="D66" s="13" t="s">
        <v>17</v>
      </c>
      <c r="E66" s="8">
        <f t="shared" si="22"/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</row>
    <row r="67" spans="1:11" ht="40.200000000000003" x14ac:dyDescent="0.3">
      <c r="A67" s="75"/>
      <c r="B67" s="58"/>
      <c r="C67" s="67"/>
      <c r="D67" s="13" t="s">
        <v>18</v>
      </c>
      <c r="E67" s="8">
        <f t="shared" si="22"/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</row>
    <row r="68" spans="1:11" ht="27" x14ac:dyDescent="0.3">
      <c r="A68" s="76"/>
      <c r="B68" s="59"/>
      <c r="C68" s="68"/>
      <c r="D68" s="13" t="s">
        <v>19</v>
      </c>
      <c r="E68" s="8">
        <f t="shared" si="22"/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</row>
    <row r="69" spans="1:11" ht="15.6" x14ac:dyDescent="0.3">
      <c r="A69" s="74" t="s">
        <v>27</v>
      </c>
      <c r="B69" s="57" t="s">
        <v>38</v>
      </c>
      <c r="C69" s="66"/>
      <c r="D69" s="12" t="s">
        <v>14</v>
      </c>
      <c r="E69" s="8">
        <f>F69+G69+H69+I69+J69+K69</f>
        <v>73066.700000000012</v>
      </c>
      <c r="F69" s="4">
        <f>F70+F71+F72+F73+F74</f>
        <v>9918.9</v>
      </c>
      <c r="G69" s="4">
        <f t="shared" ref="G69:K69" si="23">G70+G71+G72+G73+G74</f>
        <v>12166.7</v>
      </c>
      <c r="H69" s="4">
        <f t="shared" si="23"/>
        <v>9968.2000000000007</v>
      </c>
      <c r="I69" s="4">
        <f t="shared" si="23"/>
        <v>13230</v>
      </c>
      <c r="J69" s="4">
        <f t="shared" si="23"/>
        <v>14552.9</v>
      </c>
      <c r="K69" s="4">
        <f t="shared" si="23"/>
        <v>13230</v>
      </c>
    </row>
    <row r="70" spans="1:11" ht="40.200000000000003" x14ac:dyDescent="0.3">
      <c r="A70" s="75"/>
      <c r="B70" s="58"/>
      <c r="C70" s="67"/>
      <c r="D70" s="13" t="s">
        <v>15</v>
      </c>
      <c r="E70" s="8">
        <f>F70+G70+H70+I70+J70+K70</f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10">
        <v>0</v>
      </c>
    </row>
    <row r="71" spans="1:11" ht="40.200000000000003" x14ac:dyDescent="0.3">
      <c r="A71" s="75"/>
      <c r="B71" s="58"/>
      <c r="C71" s="67"/>
      <c r="D71" s="13" t="s">
        <v>16</v>
      </c>
      <c r="E71" s="8">
        <f t="shared" ref="E71:E80" si="24">F71+G71+H71+I71+J71+K71</f>
        <v>73066.700000000012</v>
      </c>
      <c r="F71" s="7">
        <v>9918.9</v>
      </c>
      <c r="G71" s="7">
        <v>12166.7</v>
      </c>
      <c r="H71" s="7">
        <v>9968.2000000000007</v>
      </c>
      <c r="I71" s="7">
        <v>13230</v>
      </c>
      <c r="J71" s="35">
        <v>14552.9</v>
      </c>
      <c r="K71" s="10">
        <v>13230</v>
      </c>
    </row>
    <row r="72" spans="1:11" ht="40.200000000000003" x14ac:dyDescent="0.3">
      <c r="A72" s="75"/>
      <c r="B72" s="58"/>
      <c r="C72" s="67"/>
      <c r="D72" s="13" t="s">
        <v>17</v>
      </c>
      <c r="E72" s="8">
        <f t="shared" si="24"/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</row>
    <row r="73" spans="1:11" ht="40.200000000000003" x14ac:dyDescent="0.3">
      <c r="A73" s="75"/>
      <c r="B73" s="58"/>
      <c r="C73" s="67"/>
      <c r="D73" s="13" t="s">
        <v>18</v>
      </c>
      <c r="E73" s="8">
        <f t="shared" si="24"/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</row>
    <row r="74" spans="1:11" ht="27" x14ac:dyDescent="0.3">
      <c r="A74" s="76"/>
      <c r="B74" s="59"/>
      <c r="C74" s="68"/>
      <c r="D74" s="13" t="s">
        <v>19</v>
      </c>
      <c r="E74" s="8">
        <f t="shared" si="24"/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</row>
    <row r="75" spans="1:11" ht="15.6" x14ac:dyDescent="0.3">
      <c r="A75" s="56" t="s">
        <v>39</v>
      </c>
      <c r="B75" s="56" t="s">
        <v>40</v>
      </c>
      <c r="C75" s="56"/>
      <c r="D75" s="12" t="s">
        <v>14</v>
      </c>
      <c r="E75" s="8">
        <f t="shared" si="24"/>
        <v>9.4</v>
      </c>
      <c r="F75" s="4">
        <f t="shared" ref="F75:K75" si="25">F76+F77+F78+F79+F80</f>
        <v>0</v>
      </c>
      <c r="G75" s="4">
        <f t="shared" si="25"/>
        <v>0</v>
      </c>
      <c r="H75" s="4">
        <f>H76+H77+H78+H79+H80</f>
        <v>0</v>
      </c>
      <c r="I75" s="4">
        <f>I76+I77+I78+I79+I80</f>
        <v>3.4</v>
      </c>
      <c r="J75" s="4">
        <f>J76+J77+J78+J79+J80</f>
        <v>6</v>
      </c>
      <c r="K75" s="4">
        <f t="shared" si="25"/>
        <v>0</v>
      </c>
    </row>
    <row r="76" spans="1:11" ht="40.200000000000003" x14ac:dyDescent="0.3">
      <c r="A76" s="56"/>
      <c r="B76" s="56"/>
      <c r="C76" s="56"/>
      <c r="D76" s="13" t="s">
        <v>15</v>
      </c>
      <c r="E76" s="8">
        <f>F76+G76+H76+I76+J76+K76</f>
        <v>9.4</v>
      </c>
      <c r="F76" s="10">
        <f t="shared" ref="F76:H80" si="26">F82</f>
        <v>0</v>
      </c>
      <c r="G76" s="10">
        <f t="shared" si="26"/>
        <v>0</v>
      </c>
      <c r="H76" s="10">
        <f t="shared" si="26"/>
        <v>0</v>
      </c>
      <c r="I76" s="26">
        <v>3.4</v>
      </c>
      <c r="J76" s="37">
        <v>6</v>
      </c>
      <c r="K76" s="10">
        <f>K82</f>
        <v>0</v>
      </c>
    </row>
    <row r="77" spans="1:11" ht="40.200000000000003" x14ac:dyDescent="0.3">
      <c r="A77" s="56"/>
      <c r="B77" s="56"/>
      <c r="C77" s="56"/>
      <c r="D77" s="13" t="s">
        <v>16</v>
      </c>
      <c r="E77" s="8">
        <f t="shared" si="24"/>
        <v>0</v>
      </c>
      <c r="F77" s="10">
        <f t="shared" si="26"/>
        <v>0</v>
      </c>
      <c r="G77" s="10">
        <f t="shared" si="26"/>
        <v>0</v>
      </c>
      <c r="H77" s="10">
        <f t="shared" si="26"/>
        <v>0</v>
      </c>
      <c r="I77" s="10">
        <f t="shared" ref="I77:J80" si="27">I83</f>
        <v>0</v>
      </c>
      <c r="J77" s="10">
        <f t="shared" si="27"/>
        <v>0</v>
      </c>
      <c r="K77" s="10">
        <f>K83</f>
        <v>0</v>
      </c>
    </row>
    <row r="78" spans="1:11" ht="40.200000000000003" x14ac:dyDescent="0.3">
      <c r="A78" s="56"/>
      <c r="B78" s="56"/>
      <c r="C78" s="56"/>
      <c r="D78" s="13" t="s">
        <v>17</v>
      </c>
      <c r="E78" s="8">
        <f t="shared" si="24"/>
        <v>0</v>
      </c>
      <c r="F78" s="10">
        <f t="shared" si="26"/>
        <v>0</v>
      </c>
      <c r="G78" s="10">
        <f t="shared" si="26"/>
        <v>0</v>
      </c>
      <c r="H78" s="10">
        <f t="shared" si="26"/>
        <v>0</v>
      </c>
      <c r="I78" s="10">
        <f t="shared" si="27"/>
        <v>0</v>
      </c>
      <c r="J78" s="10">
        <f t="shared" si="27"/>
        <v>0</v>
      </c>
      <c r="K78" s="10">
        <f>K84</f>
        <v>0</v>
      </c>
    </row>
    <row r="79" spans="1:11" ht="40.200000000000003" x14ac:dyDescent="0.3">
      <c r="A79" s="56"/>
      <c r="B79" s="56"/>
      <c r="C79" s="56"/>
      <c r="D79" s="13" t="s">
        <v>18</v>
      </c>
      <c r="E79" s="8">
        <f t="shared" si="24"/>
        <v>0</v>
      </c>
      <c r="F79" s="10">
        <f t="shared" si="26"/>
        <v>0</v>
      </c>
      <c r="G79" s="10">
        <f t="shared" si="26"/>
        <v>0</v>
      </c>
      <c r="H79" s="10">
        <f t="shared" si="26"/>
        <v>0</v>
      </c>
      <c r="I79" s="10">
        <f t="shared" si="27"/>
        <v>0</v>
      </c>
      <c r="J79" s="10">
        <f t="shared" si="27"/>
        <v>0</v>
      </c>
      <c r="K79" s="10">
        <f>K85</f>
        <v>0</v>
      </c>
    </row>
    <row r="80" spans="1:11" ht="27" x14ac:dyDescent="0.3">
      <c r="A80" s="56"/>
      <c r="B80" s="56"/>
      <c r="C80" s="56"/>
      <c r="D80" s="13" t="s">
        <v>19</v>
      </c>
      <c r="E80" s="8">
        <f t="shared" si="24"/>
        <v>0</v>
      </c>
      <c r="F80" s="10">
        <f t="shared" si="26"/>
        <v>0</v>
      </c>
      <c r="G80" s="10">
        <f t="shared" si="26"/>
        <v>0</v>
      </c>
      <c r="H80" s="10">
        <f t="shared" si="26"/>
        <v>0</v>
      </c>
      <c r="I80" s="10">
        <f t="shared" si="27"/>
        <v>0</v>
      </c>
      <c r="J80" s="10">
        <f t="shared" si="27"/>
        <v>0</v>
      </c>
      <c r="K80" s="10">
        <f>K86</f>
        <v>0</v>
      </c>
    </row>
    <row r="81" spans="1:11" ht="15.6" customHeight="1" x14ac:dyDescent="0.3">
      <c r="A81" s="57" t="s">
        <v>41</v>
      </c>
      <c r="B81" s="57" t="s">
        <v>42</v>
      </c>
      <c r="C81" s="57"/>
      <c r="D81" s="12" t="s">
        <v>14</v>
      </c>
      <c r="E81" s="8">
        <f t="shared" ref="E81:E86" si="28">F81+G81+H81+I81+J81+K81</f>
        <v>0</v>
      </c>
      <c r="F81" s="4">
        <f t="shared" ref="F81" si="29">F82+F83+F84+F85+F86</f>
        <v>0</v>
      </c>
      <c r="G81" s="4">
        <f t="shared" ref="G81" si="30">G82+G83+G84+G85+G86</f>
        <v>0</v>
      </c>
      <c r="H81" s="4">
        <f t="shared" ref="H81" si="31">H82+H83+H84+H85+H86</f>
        <v>0</v>
      </c>
      <c r="I81" s="4">
        <f t="shared" ref="I81" si="32">I82+I83+I84+I85+I86</f>
        <v>0</v>
      </c>
      <c r="J81" s="4">
        <f t="shared" ref="J81" si="33">J82+J83+J84+J85+J86</f>
        <v>0</v>
      </c>
      <c r="K81" s="4">
        <f t="shared" ref="K81" si="34">K82+K83+K84+K85+K86</f>
        <v>0</v>
      </c>
    </row>
    <row r="82" spans="1:11" ht="27" customHeight="1" x14ac:dyDescent="0.3">
      <c r="A82" s="58"/>
      <c r="B82" s="58"/>
      <c r="C82" s="58"/>
      <c r="D82" s="13" t="s">
        <v>15</v>
      </c>
      <c r="E82" s="8">
        <f t="shared" si="28"/>
        <v>0</v>
      </c>
      <c r="F82" s="7"/>
      <c r="G82" s="7"/>
      <c r="H82" s="7"/>
      <c r="I82" s="7">
        <v>0</v>
      </c>
      <c r="J82" s="25">
        <v>0</v>
      </c>
      <c r="K82" s="7"/>
    </row>
    <row r="83" spans="1:11" ht="40.200000000000003" x14ac:dyDescent="0.3">
      <c r="A83" s="58"/>
      <c r="B83" s="58"/>
      <c r="C83" s="58"/>
      <c r="D83" s="13" t="s">
        <v>16</v>
      </c>
      <c r="E83" s="8">
        <f t="shared" si="28"/>
        <v>0</v>
      </c>
      <c r="F83" s="7"/>
      <c r="G83" s="7"/>
      <c r="H83" s="7"/>
      <c r="I83" s="7"/>
      <c r="J83" s="7"/>
      <c r="K83" s="7"/>
    </row>
    <row r="84" spans="1:11" ht="40.200000000000003" x14ac:dyDescent="0.3">
      <c r="A84" s="58"/>
      <c r="B84" s="58"/>
      <c r="C84" s="58"/>
      <c r="D84" s="13" t="s">
        <v>17</v>
      </c>
      <c r="E84" s="8">
        <f t="shared" si="28"/>
        <v>0</v>
      </c>
      <c r="F84" s="7"/>
      <c r="G84" s="7"/>
      <c r="H84" s="7"/>
      <c r="I84" s="7"/>
      <c r="J84" s="7"/>
      <c r="K84" s="7"/>
    </row>
    <row r="85" spans="1:11" ht="40.200000000000003" x14ac:dyDescent="0.3">
      <c r="A85" s="58"/>
      <c r="B85" s="58"/>
      <c r="C85" s="58"/>
      <c r="D85" s="13" t="s">
        <v>18</v>
      </c>
      <c r="E85" s="8">
        <f t="shared" si="28"/>
        <v>0</v>
      </c>
      <c r="F85" s="7"/>
      <c r="G85" s="7"/>
      <c r="H85" s="7"/>
      <c r="I85" s="7"/>
      <c r="J85" s="7"/>
      <c r="K85" s="7"/>
    </row>
    <row r="86" spans="1:11" ht="27" x14ac:dyDescent="0.3">
      <c r="A86" s="59"/>
      <c r="B86" s="59"/>
      <c r="C86" s="59"/>
      <c r="D86" s="13" t="s">
        <v>19</v>
      </c>
      <c r="E86" s="8">
        <f t="shared" si="28"/>
        <v>0</v>
      </c>
      <c r="F86" s="7"/>
      <c r="G86" s="7"/>
      <c r="H86" s="7"/>
      <c r="I86" s="7"/>
      <c r="J86" s="7"/>
      <c r="K86" s="7"/>
    </row>
    <row r="87" spans="1:11" ht="15.6" x14ac:dyDescent="0.3">
      <c r="A87" s="73" t="s">
        <v>43</v>
      </c>
      <c r="B87" s="69" t="s">
        <v>44</v>
      </c>
      <c r="C87" s="38"/>
      <c r="D87" s="39" t="s">
        <v>14</v>
      </c>
      <c r="E87" s="40">
        <f t="shared" ref="E87:E92" si="35">F87+G87+H87+I87+J87+K87</f>
        <v>7673.991</v>
      </c>
      <c r="F87" s="41">
        <f>F88+F89+F90+F91+F92</f>
        <v>0</v>
      </c>
      <c r="G87" s="41">
        <f>G88+G89+G90+G91+G92</f>
        <v>0</v>
      </c>
      <c r="H87" s="41">
        <f t="shared" ref="H87:J87" si="36">H88+H89+H90+H91+H92</f>
        <v>0</v>
      </c>
      <c r="I87" s="41">
        <f t="shared" si="36"/>
        <v>3734.6209999999996</v>
      </c>
      <c r="J87" s="42">
        <f t="shared" si="36"/>
        <v>3939.37</v>
      </c>
      <c r="K87" s="41">
        <f t="shared" ref="K87" si="37">K88+K89+K90+K91+K92</f>
        <v>0</v>
      </c>
    </row>
    <row r="88" spans="1:11" ht="40.200000000000003" x14ac:dyDescent="0.3">
      <c r="A88" s="73"/>
      <c r="B88" s="70"/>
      <c r="C88" s="38"/>
      <c r="D88" s="43" t="s">
        <v>15</v>
      </c>
      <c r="E88" s="40">
        <f>F88+G88+H88+I88+J88+K88</f>
        <v>6887.027</v>
      </c>
      <c r="F88" s="44">
        <f>F94+F100</f>
        <v>0</v>
      </c>
      <c r="G88" s="44">
        <f t="shared" ref="G88:K88" si="38">G94+G100</f>
        <v>0</v>
      </c>
      <c r="H88" s="44">
        <f t="shared" si="38"/>
        <v>0</v>
      </c>
      <c r="I88" s="44">
        <f t="shared" si="38"/>
        <v>2947.6569999999997</v>
      </c>
      <c r="J88" s="45">
        <f>J94+J100</f>
        <v>3939.37</v>
      </c>
      <c r="K88" s="44">
        <f t="shared" si="38"/>
        <v>0</v>
      </c>
    </row>
    <row r="89" spans="1:11" ht="40.200000000000003" x14ac:dyDescent="0.3">
      <c r="A89" s="73"/>
      <c r="B89" s="70"/>
      <c r="C89" s="38"/>
      <c r="D89" s="43" t="s">
        <v>16</v>
      </c>
      <c r="E89" s="40">
        <f t="shared" si="35"/>
        <v>786.96400000000006</v>
      </c>
      <c r="F89" s="44">
        <f t="shared" ref="F89:K89" si="39">F95+F101</f>
        <v>0</v>
      </c>
      <c r="G89" s="44">
        <f t="shared" si="39"/>
        <v>0</v>
      </c>
      <c r="H89" s="44">
        <f t="shared" si="39"/>
        <v>0</v>
      </c>
      <c r="I89" s="44">
        <f t="shared" si="39"/>
        <v>786.96400000000006</v>
      </c>
      <c r="J89" s="44">
        <f t="shared" si="39"/>
        <v>0</v>
      </c>
      <c r="K89" s="44">
        <f t="shared" si="39"/>
        <v>0</v>
      </c>
    </row>
    <row r="90" spans="1:11" ht="40.200000000000003" x14ac:dyDescent="0.3">
      <c r="A90" s="73"/>
      <c r="B90" s="70"/>
      <c r="C90" s="38"/>
      <c r="D90" s="43" t="s">
        <v>17</v>
      </c>
      <c r="E90" s="40">
        <f t="shared" si="35"/>
        <v>0</v>
      </c>
      <c r="F90" s="44">
        <f t="shared" ref="F90:K90" si="40">F96+F102</f>
        <v>0</v>
      </c>
      <c r="G90" s="44">
        <f t="shared" si="40"/>
        <v>0</v>
      </c>
      <c r="H90" s="44">
        <f t="shared" si="40"/>
        <v>0</v>
      </c>
      <c r="I90" s="44">
        <f t="shared" si="40"/>
        <v>0</v>
      </c>
      <c r="J90" s="44">
        <f t="shared" si="40"/>
        <v>0</v>
      </c>
      <c r="K90" s="44">
        <f t="shared" si="40"/>
        <v>0</v>
      </c>
    </row>
    <row r="91" spans="1:11" ht="40.200000000000003" x14ac:dyDescent="0.3">
      <c r="A91" s="73"/>
      <c r="B91" s="70"/>
      <c r="C91" s="38"/>
      <c r="D91" s="43" t="s">
        <v>18</v>
      </c>
      <c r="E91" s="40">
        <f t="shared" si="35"/>
        <v>0</v>
      </c>
      <c r="F91" s="44">
        <f t="shared" ref="F91:K91" si="41">F97+F103</f>
        <v>0</v>
      </c>
      <c r="G91" s="44">
        <f t="shared" si="41"/>
        <v>0</v>
      </c>
      <c r="H91" s="44">
        <f t="shared" si="41"/>
        <v>0</v>
      </c>
      <c r="I91" s="44">
        <f t="shared" si="41"/>
        <v>0</v>
      </c>
      <c r="J91" s="44">
        <f t="shared" si="41"/>
        <v>0</v>
      </c>
      <c r="K91" s="44">
        <f t="shared" si="41"/>
        <v>0</v>
      </c>
    </row>
    <row r="92" spans="1:11" ht="27" x14ac:dyDescent="0.3">
      <c r="A92" s="73"/>
      <c r="B92" s="71"/>
      <c r="C92" s="38"/>
      <c r="D92" s="43" t="s">
        <v>19</v>
      </c>
      <c r="E92" s="40">
        <f t="shared" si="35"/>
        <v>0</v>
      </c>
      <c r="F92" s="44">
        <f t="shared" ref="F92:K92" si="42">F98+F104</f>
        <v>0</v>
      </c>
      <c r="G92" s="44">
        <f t="shared" si="42"/>
        <v>0</v>
      </c>
      <c r="H92" s="44">
        <f t="shared" si="42"/>
        <v>0</v>
      </c>
      <c r="I92" s="44">
        <f t="shared" si="42"/>
        <v>0</v>
      </c>
      <c r="J92" s="44">
        <f t="shared" si="42"/>
        <v>0</v>
      </c>
      <c r="K92" s="44">
        <f t="shared" si="42"/>
        <v>0</v>
      </c>
    </row>
    <row r="93" spans="1:11" ht="15.6" x14ac:dyDescent="0.3">
      <c r="A93" s="60" t="s">
        <v>27</v>
      </c>
      <c r="B93" s="60" t="s">
        <v>45</v>
      </c>
      <c r="C93" s="63"/>
      <c r="D93" s="15" t="s">
        <v>14</v>
      </c>
      <c r="E93" s="21">
        <f>F93+G93+H93+I93+J93+K93</f>
        <v>6120.7639999999992</v>
      </c>
      <c r="F93" s="16">
        <f>F94+F95+F96+F97+F98</f>
        <v>0</v>
      </c>
      <c r="G93" s="16">
        <f t="shared" ref="G93:J93" si="43">G94+G95+G96+G97+G98</f>
        <v>0</v>
      </c>
      <c r="H93" s="16">
        <f t="shared" si="43"/>
        <v>0</v>
      </c>
      <c r="I93" s="16">
        <f t="shared" si="43"/>
        <v>2815.1439999999998</v>
      </c>
      <c r="J93" s="16">
        <f t="shared" si="43"/>
        <v>3305.62</v>
      </c>
      <c r="K93" s="17">
        <v>0</v>
      </c>
    </row>
    <row r="94" spans="1:11" ht="40.200000000000003" x14ac:dyDescent="0.3">
      <c r="A94" s="61"/>
      <c r="B94" s="61"/>
      <c r="C94" s="64"/>
      <c r="D94" s="18" t="s">
        <v>15</v>
      </c>
      <c r="E94" s="21">
        <f t="shared" ref="E94:E104" si="44">F94+G94+H94+I94+J94+K94</f>
        <v>5333.7999999999993</v>
      </c>
      <c r="F94" s="22">
        <v>0</v>
      </c>
      <c r="G94" s="22">
        <v>0</v>
      </c>
      <c r="H94" s="22">
        <v>0</v>
      </c>
      <c r="I94" s="22">
        <f>1654.04+374.14</f>
        <v>2028.1799999999998</v>
      </c>
      <c r="J94" s="22">
        <v>3305.62</v>
      </c>
      <c r="K94" s="23">
        <v>0</v>
      </c>
    </row>
    <row r="95" spans="1:11" ht="40.200000000000003" x14ac:dyDescent="0.3">
      <c r="A95" s="61"/>
      <c r="B95" s="61"/>
      <c r="C95" s="64"/>
      <c r="D95" s="18" t="s">
        <v>16</v>
      </c>
      <c r="E95" s="21">
        <f t="shared" si="44"/>
        <v>786.96400000000006</v>
      </c>
      <c r="F95" s="22">
        <v>0</v>
      </c>
      <c r="G95" s="22">
        <v>0</v>
      </c>
      <c r="H95" s="22">
        <v>0</v>
      </c>
      <c r="I95" s="22">
        <v>786.96400000000006</v>
      </c>
      <c r="J95" s="22">
        <v>0</v>
      </c>
      <c r="K95" s="23">
        <v>0</v>
      </c>
    </row>
    <row r="96" spans="1:11" ht="40.200000000000003" x14ac:dyDescent="0.3">
      <c r="A96" s="61"/>
      <c r="B96" s="61"/>
      <c r="C96" s="64"/>
      <c r="D96" s="18" t="s">
        <v>17</v>
      </c>
      <c r="E96" s="21">
        <f t="shared" si="44"/>
        <v>0</v>
      </c>
      <c r="F96" s="23">
        <v>0</v>
      </c>
      <c r="G96" s="23">
        <v>0</v>
      </c>
      <c r="H96" s="23">
        <v>0</v>
      </c>
      <c r="I96" s="23">
        <v>0</v>
      </c>
      <c r="J96" s="23">
        <v>0</v>
      </c>
      <c r="K96" s="23">
        <v>0</v>
      </c>
    </row>
    <row r="97" spans="1:11" ht="40.200000000000003" x14ac:dyDescent="0.3">
      <c r="A97" s="61"/>
      <c r="B97" s="61"/>
      <c r="C97" s="64"/>
      <c r="D97" s="18" t="s">
        <v>18</v>
      </c>
      <c r="E97" s="21">
        <f t="shared" si="44"/>
        <v>0</v>
      </c>
      <c r="F97" s="23">
        <v>0</v>
      </c>
      <c r="G97" s="23">
        <v>0</v>
      </c>
      <c r="H97" s="23">
        <v>0</v>
      </c>
      <c r="I97" s="23">
        <v>0</v>
      </c>
      <c r="J97" s="23">
        <v>0</v>
      </c>
      <c r="K97" s="23">
        <v>0</v>
      </c>
    </row>
    <row r="98" spans="1:11" ht="27" x14ac:dyDescent="0.3">
      <c r="A98" s="62"/>
      <c r="B98" s="62"/>
      <c r="C98" s="65"/>
      <c r="D98" s="18" t="s">
        <v>19</v>
      </c>
      <c r="E98" s="21">
        <f t="shared" si="44"/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</row>
    <row r="99" spans="1:11" ht="29.25" customHeight="1" x14ac:dyDescent="0.3">
      <c r="A99" s="57" t="s">
        <v>27</v>
      </c>
      <c r="B99" s="57" t="s">
        <v>29</v>
      </c>
      <c r="C99" s="66"/>
      <c r="D99" s="12" t="s">
        <v>14</v>
      </c>
      <c r="E99" s="8">
        <f t="shared" si="44"/>
        <v>1553.2269999999999</v>
      </c>
      <c r="F99" s="4">
        <f>F100+F101+F102+F103+F104</f>
        <v>0</v>
      </c>
      <c r="G99" s="4">
        <f t="shared" ref="G99:K99" si="45">G100+G101+G102+G103+G104</f>
        <v>0</v>
      </c>
      <c r="H99" s="4">
        <f t="shared" si="45"/>
        <v>0</v>
      </c>
      <c r="I99" s="4">
        <f t="shared" si="45"/>
        <v>919.47699999999998</v>
      </c>
      <c r="J99" s="24">
        <f t="shared" si="45"/>
        <v>633.75</v>
      </c>
      <c r="K99" s="4">
        <f t="shared" si="45"/>
        <v>0</v>
      </c>
    </row>
    <row r="100" spans="1:11" ht="29.25" customHeight="1" x14ac:dyDescent="0.3">
      <c r="A100" s="58"/>
      <c r="B100" s="58"/>
      <c r="C100" s="67"/>
      <c r="D100" s="13" t="s">
        <v>15</v>
      </c>
      <c r="E100" s="8">
        <f t="shared" si="44"/>
        <v>1553.2269999999999</v>
      </c>
      <c r="F100" s="7">
        <v>0</v>
      </c>
      <c r="G100" s="7">
        <v>0</v>
      </c>
      <c r="H100" s="7">
        <v>0</v>
      </c>
      <c r="I100" s="7">
        <v>919.47699999999998</v>
      </c>
      <c r="J100" s="36">
        <v>633.75</v>
      </c>
      <c r="K100" s="7">
        <v>0</v>
      </c>
    </row>
    <row r="101" spans="1:11" ht="29.25" customHeight="1" x14ac:dyDescent="0.3">
      <c r="A101" s="58"/>
      <c r="B101" s="58"/>
      <c r="C101" s="67"/>
      <c r="D101" s="13" t="s">
        <v>16</v>
      </c>
      <c r="E101" s="8">
        <f t="shared" si="44"/>
        <v>0</v>
      </c>
      <c r="F101" s="7">
        <v>0</v>
      </c>
      <c r="G101" s="7">
        <v>0</v>
      </c>
      <c r="H101" s="7">
        <v>0</v>
      </c>
      <c r="I101" s="7">
        <v>0</v>
      </c>
      <c r="J101" s="7">
        <v>0</v>
      </c>
      <c r="K101" s="7">
        <v>0</v>
      </c>
    </row>
    <row r="102" spans="1:11" ht="29.25" customHeight="1" x14ac:dyDescent="0.3">
      <c r="A102" s="58"/>
      <c r="B102" s="58"/>
      <c r="C102" s="67"/>
      <c r="D102" s="13" t="s">
        <v>17</v>
      </c>
      <c r="E102" s="8">
        <f t="shared" si="44"/>
        <v>0</v>
      </c>
      <c r="F102" s="7">
        <v>0</v>
      </c>
      <c r="G102" s="7">
        <v>0</v>
      </c>
      <c r="H102" s="7">
        <v>0</v>
      </c>
      <c r="I102" s="7">
        <v>0</v>
      </c>
      <c r="J102" s="7">
        <v>0</v>
      </c>
      <c r="K102" s="7">
        <v>0</v>
      </c>
    </row>
    <row r="103" spans="1:11" ht="29.25" customHeight="1" x14ac:dyDescent="0.3">
      <c r="A103" s="58"/>
      <c r="B103" s="58"/>
      <c r="C103" s="67"/>
      <c r="D103" s="13" t="s">
        <v>18</v>
      </c>
      <c r="E103" s="8">
        <f t="shared" si="44"/>
        <v>0</v>
      </c>
      <c r="F103" s="7">
        <v>0</v>
      </c>
      <c r="G103" s="7">
        <v>0</v>
      </c>
      <c r="H103" s="7">
        <v>0</v>
      </c>
      <c r="I103" s="7">
        <v>0</v>
      </c>
      <c r="J103" s="7">
        <v>0</v>
      </c>
      <c r="K103" s="7">
        <v>0</v>
      </c>
    </row>
    <row r="104" spans="1:11" ht="29.25" customHeight="1" x14ac:dyDescent="0.3">
      <c r="A104" s="59"/>
      <c r="B104" s="59"/>
      <c r="C104" s="68"/>
      <c r="D104" s="13" t="s">
        <v>19</v>
      </c>
      <c r="E104" s="8">
        <f t="shared" si="44"/>
        <v>0</v>
      </c>
      <c r="F104" s="7">
        <v>0</v>
      </c>
      <c r="G104" s="7">
        <v>0</v>
      </c>
      <c r="H104" s="7">
        <v>0</v>
      </c>
      <c r="I104" s="7">
        <v>0</v>
      </c>
      <c r="J104" s="7">
        <v>0</v>
      </c>
      <c r="K104" s="7">
        <v>0</v>
      </c>
    </row>
    <row r="105" spans="1:11" ht="22.5" customHeight="1" x14ac:dyDescent="0.3">
      <c r="A105" s="56" t="s">
        <v>1</v>
      </c>
      <c r="B105" s="72" t="s">
        <v>47</v>
      </c>
      <c r="C105" s="72"/>
      <c r="D105" s="27" t="s">
        <v>14</v>
      </c>
      <c r="E105" s="28">
        <f>F105+G105+H105+I105+J105+K105</f>
        <v>43105.562000000005</v>
      </c>
      <c r="F105" s="30">
        <f t="shared" ref="F105:H105" si="46">F106+F107+F108+F109+F110</f>
        <v>6354.36</v>
      </c>
      <c r="G105" s="30">
        <f t="shared" si="46"/>
        <v>8390.4500000000007</v>
      </c>
      <c r="H105" s="30">
        <f t="shared" si="46"/>
        <v>7462.88</v>
      </c>
      <c r="I105" s="30">
        <f t="shared" ref="I105:K105" si="47">I106+I107+I108+I109+I110</f>
        <v>7307.54</v>
      </c>
      <c r="J105" s="30">
        <f t="shared" si="47"/>
        <v>7905.6620000000003</v>
      </c>
      <c r="K105" s="30">
        <f t="shared" si="47"/>
        <v>5684.67</v>
      </c>
    </row>
    <row r="106" spans="1:11" ht="22.5" customHeight="1" x14ac:dyDescent="0.3">
      <c r="A106" s="56"/>
      <c r="B106" s="72"/>
      <c r="C106" s="72"/>
      <c r="D106" s="29" t="s">
        <v>15</v>
      </c>
      <c r="E106" s="28">
        <f t="shared" ref="E106:E110" si="48">F106+G106+H106+I106+J106+K106</f>
        <v>43105.562000000005</v>
      </c>
      <c r="F106" s="31">
        <f>F112</f>
        <v>6354.36</v>
      </c>
      <c r="G106" s="31">
        <f t="shared" ref="G106:H106" si="49">G112</f>
        <v>8390.4500000000007</v>
      </c>
      <c r="H106" s="31">
        <f t="shared" si="49"/>
        <v>7462.88</v>
      </c>
      <c r="I106" s="31">
        <f t="shared" ref="I106:K106" si="50">I112</f>
        <v>7307.54</v>
      </c>
      <c r="J106" s="31">
        <f>J112</f>
        <v>7905.6620000000003</v>
      </c>
      <c r="K106" s="31">
        <f t="shared" si="50"/>
        <v>5684.67</v>
      </c>
    </row>
    <row r="107" spans="1:11" ht="22.5" customHeight="1" x14ac:dyDescent="0.3">
      <c r="A107" s="56"/>
      <c r="B107" s="72"/>
      <c r="C107" s="72"/>
      <c r="D107" s="29" t="s">
        <v>16</v>
      </c>
      <c r="E107" s="28">
        <f t="shared" si="48"/>
        <v>0</v>
      </c>
      <c r="F107" s="32">
        <f t="shared" ref="F107:K107" si="51">F113</f>
        <v>0</v>
      </c>
      <c r="G107" s="32">
        <f t="shared" si="51"/>
        <v>0</v>
      </c>
      <c r="H107" s="32">
        <f t="shared" si="51"/>
        <v>0</v>
      </c>
      <c r="I107" s="32">
        <f t="shared" si="51"/>
        <v>0</v>
      </c>
      <c r="J107" s="32">
        <f t="shared" si="51"/>
        <v>0</v>
      </c>
      <c r="K107" s="32">
        <f t="shared" si="51"/>
        <v>0</v>
      </c>
    </row>
    <row r="108" spans="1:11" ht="22.5" customHeight="1" x14ac:dyDescent="0.3">
      <c r="A108" s="56"/>
      <c r="B108" s="72"/>
      <c r="C108" s="72"/>
      <c r="D108" s="29" t="s">
        <v>17</v>
      </c>
      <c r="E108" s="28">
        <f t="shared" si="48"/>
        <v>0</v>
      </c>
      <c r="F108" s="32">
        <f t="shared" ref="F108:K108" si="52">F114</f>
        <v>0</v>
      </c>
      <c r="G108" s="32">
        <f t="shared" si="52"/>
        <v>0</v>
      </c>
      <c r="H108" s="32">
        <f t="shared" si="52"/>
        <v>0</v>
      </c>
      <c r="I108" s="32">
        <f t="shared" si="52"/>
        <v>0</v>
      </c>
      <c r="J108" s="32">
        <f t="shared" si="52"/>
        <v>0</v>
      </c>
      <c r="K108" s="32">
        <f t="shared" si="52"/>
        <v>0</v>
      </c>
    </row>
    <row r="109" spans="1:11" ht="22.5" customHeight="1" x14ac:dyDescent="0.3">
      <c r="A109" s="56"/>
      <c r="B109" s="72"/>
      <c r="C109" s="72"/>
      <c r="D109" s="29" t="s">
        <v>18</v>
      </c>
      <c r="E109" s="28">
        <f t="shared" si="48"/>
        <v>0</v>
      </c>
      <c r="F109" s="32">
        <f t="shared" ref="F109:K109" si="53">F115</f>
        <v>0</v>
      </c>
      <c r="G109" s="32">
        <f t="shared" si="53"/>
        <v>0</v>
      </c>
      <c r="H109" s="32">
        <f t="shared" si="53"/>
        <v>0</v>
      </c>
      <c r="I109" s="32">
        <f t="shared" si="53"/>
        <v>0</v>
      </c>
      <c r="J109" s="32">
        <f t="shared" si="53"/>
        <v>0</v>
      </c>
      <c r="K109" s="32">
        <f t="shared" si="53"/>
        <v>0</v>
      </c>
    </row>
    <row r="110" spans="1:11" ht="22.5" customHeight="1" x14ac:dyDescent="0.3">
      <c r="A110" s="56"/>
      <c r="B110" s="72"/>
      <c r="C110" s="72"/>
      <c r="D110" s="29" t="s">
        <v>19</v>
      </c>
      <c r="E110" s="28">
        <f t="shared" si="48"/>
        <v>0</v>
      </c>
      <c r="F110" s="32">
        <f t="shared" ref="F110:K110" si="54">F116</f>
        <v>0</v>
      </c>
      <c r="G110" s="32">
        <f t="shared" si="54"/>
        <v>0</v>
      </c>
      <c r="H110" s="32">
        <f t="shared" si="54"/>
        <v>0</v>
      </c>
      <c r="I110" s="32">
        <f t="shared" si="54"/>
        <v>0</v>
      </c>
      <c r="J110" s="32">
        <f t="shared" si="54"/>
        <v>0</v>
      </c>
      <c r="K110" s="32">
        <f t="shared" si="54"/>
        <v>0</v>
      </c>
    </row>
    <row r="111" spans="1:11" ht="22.5" customHeight="1" x14ac:dyDescent="0.3">
      <c r="A111" s="56" t="s">
        <v>22</v>
      </c>
      <c r="B111" s="57" t="s">
        <v>46</v>
      </c>
      <c r="C111" s="56"/>
      <c r="D111" s="12" t="s">
        <v>14</v>
      </c>
      <c r="E111" s="19">
        <f>F111+G111+H111+I111+J111+K111</f>
        <v>43105.562000000005</v>
      </c>
      <c r="F111" s="4">
        <f t="shared" ref="F111:I111" si="55">F112+F113+F114+F115+F116</f>
        <v>6354.36</v>
      </c>
      <c r="G111" s="4">
        <f t="shared" si="55"/>
        <v>8390.4500000000007</v>
      </c>
      <c r="H111" s="4">
        <f t="shared" si="55"/>
        <v>7462.88</v>
      </c>
      <c r="I111" s="4">
        <f t="shared" si="55"/>
        <v>7307.54</v>
      </c>
      <c r="J111" s="14">
        <f t="shared" ref="J111:K111" si="56">J112+J113+J114+J115+J116</f>
        <v>7905.6620000000003</v>
      </c>
      <c r="K111" s="14">
        <f t="shared" si="56"/>
        <v>5684.67</v>
      </c>
    </row>
    <row r="112" spans="1:11" ht="22.5" customHeight="1" x14ac:dyDescent="0.3">
      <c r="A112" s="56"/>
      <c r="B112" s="58"/>
      <c r="C112" s="56"/>
      <c r="D112" s="13" t="s">
        <v>15</v>
      </c>
      <c r="E112" s="8">
        <f t="shared" ref="E112:E116" si="57">F112+G112+H112+I112+J112+K112</f>
        <v>43105.562000000005</v>
      </c>
      <c r="F112" s="7">
        <v>6354.36</v>
      </c>
      <c r="G112" s="7">
        <v>8390.4500000000007</v>
      </c>
      <c r="H112" s="7">
        <v>7462.88</v>
      </c>
      <c r="I112" s="7">
        <v>7307.54</v>
      </c>
      <c r="J112" s="35">
        <v>7905.6620000000003</v>
      </c>
      <c r="K112" s="7">
        <v>5684.67</v>
      </c>
    </row>
    <row r="113" spans="1:11" ht="22.5" customHeight="1" x14ac:dyDescent="0.3">
      <c r="A113" s="56"/>
      <c r="B113" s="58"/>
      <c r="C113" s="56"/>
      <c r="D113" s="13" t="s">
        <v>16</v>
      </c>
      <c r="E113" s="8">
        <f t="shared" si="57"/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</row>
    <row r="114" spans="1:11" ht="22.5" customHeight="1" x14ac:dyDescent="0.3">
      <c r="A114" s="56"/>
      <c r="B114" s="58"/>
      <c r="C114" s="56"/>
      <c r="D114" s="13" t="s">
        <v>17</v>
      </c>
      <c r="E114" s="8">
        <f t="shared" si="57"/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</row>
    <row r="115" spans="1:11" ht="22.5" customHeight="1" x14ac:dyDescent="0.3">
      <c r="A115" s="56"/>
      <c r="B115" s="58"/>
      <c r="C115" s="56"/>
      <c r="D115" s="13" t="s">
        <v>18</v>
      </c>
      <c r="E115" s="8">
        <f t="shared" si="57"/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</row>
    <row r="116" spans="1:11" ht="22.5" customHeight="1" x14ac:dyDescent="0.3">
      <c r="A116" s="56"/>
      <c r="B116" s="59"/>
      <c r="C116" s="56"/>
      <c r="D116" s="13" t="s">
        <v>19</v>
      </c>
      <c r="E116" s="2">
        <f t="shared" si="57"/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</row>
  </sheetData>
  <mergeCells count="62">
    <mergeCell ref="E1:K1"/>
    <mergeCell ref="E2:K2"/>
    <mergeCell ref="E3:K3"/>
    <mergeCell ref="A5:K5"/>
    <mergeCell ref="A7:A8"/>
    <mergeCell ref="B7:B8"/>
    <mergeCell ref="C7:C8"/>
    <mergeCell ref="D7:D8"/>
    <mergeCell ref="F7:K7"/>
    <mergeCell ref="B9:B14"/>
    <mergeCell ref="C9:C14"/>
    <mergeCell ref="A21:A26"/>
    <mergeCell ref="B21:B26"/>
    <mergeCell ref="C21:C26"/>
    <mergeCell ref="A15:A20"/>
    <mergeCell ref="B15:B20"/>
    <mergeCell ref="C15:C20"/>
    <mergeCell ref="A9:A14"/>
    <mergeCell ref="A27:A32"/>
    <mergeCell ref="B27:B32"/>
    <mergeCell ref="C27:C32"/>
    <mergeCell ref="A33:A38"/>
    <mergeCell ref="B33:B38"/>
    <mergeCell ref="C33:C38"/>
    <mergeCell ref="A39:A44"/>
    <mergeCell ref="B39:B44"/>
    <mergeCell ref="C39:C44"/>
    <mergeCell ref="A57:A62"/>
    <mergeCell ref="B57:B62"/>
    <mergeCell ref="C57:C62"/>
    <mergeCell ref="A45:A50"/>
    <mergeCell ref="B45:B50"/>
    <mergeCell ref="C45:C50"/>
    <mergeCell ref="A51:A53"/>
    <mergeCell ref="B51:B56"/>
    <mergeCell ref="C51:C56"/>
    <mergeCell ref="A63:A68"/>
    <mergeCell ref="B63:B68"/>
    <mergeCell ref="C63:C68"/>
    <mergeCell ref="A69:A74"/>
    <mergeCell ref="B69:B74"/>
    <mergeCell ref="C69:C74"/>
    <mergeCell ref="A75:A80"/>
    <mergeCell ref="B75:B80"/>
    <mergeCell ref="C75:C80"/>
    <mergeCell ref="B87:B92"/>
    <mergeCell ref="A105:A110"/>
    <mergeCell ref="B105:B110"/>
    <mergeCell ref="C105:C110"/>
    <mergeCell ref="A87:A92"/>
    <mergeCell ref="C81:C86"/>
    <mergeCell ref="B81:B86"/>
    <mergeCell ref="A81:A86"/>
    <mergeCell ref="A111:A116"/>
    <mergeCell ref="B111:B116"/>
    <mergeCell ref="C111:C116"/>
    <mergeCell ref="A93:A98"/>
    <mergeCell ref="B93:B98"/>
    <mergeCell ref="C93:C98"/>
    <mergeCell ref="A99:A104"/>
    <mergeCell ref="B99:B104"/>
    <mergeCell ref="C99:C10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5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2024-01-31T08:34:10Z</dcterms:modified>
</cp:coreProperties>
</file>